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955" activeTab="1"/>
  </bookViews>
  <sheets>
    <sheet name="OPĆI DIO" sheetId="1" r:id="rId1"/>
    <sheet name="POSEBNI DIO" sheetId="2" r:id="rId2"/>
  </sheets>
  <definedNames>
    <definedName name="_xlnm.Print_Area" localSheetId="0">'OPĆI DIO'!$A$1:$G$149</definedName>
    <definedName name="_xlnm.Print_Area" localSheetId="1">'POSEBNI DIO'!$A$1:$E$262</definedName>
  </definedNames>
  <calcPr fullCalcOnLoad="1"/>
</workbook>
</file>

<file path=xl/sharedStrings.xml><?xml version="1.0" encoding="utf-8"?>
<sst xmlns="http://schemas.openxmlformats.org/spreadsheetml/2006/main" count="1098" uniqueCount="584">
  <si>
    <t>Račun iz</t>
  </si>
  <si>
    <t>Opis</t>
  </si>
  <si>
    <t>Izvršenje</t>
  </si>
  <si>
    <t>Izvorni plan</t>
  </si>
  <si>
    <t>Indeks</t>
  </si>
  <si>
    <t>rač. plana</t>
  </si>
  <si>
    <t>Porez i prirez na dohodak od nesamostalnog rada</t>
  </si>
  <si>
    <t>Porez i prirez na dohodak od samostalnih djelatnosti</t>
  </si>
  <si>
    <t>Porez i prirez na dohodak od imovine i imovinskih prava</t>
  </si>
  <si>
    <t>Povrat poreza i prireza na dohodak po godišnjoj prijavi</t>
  </si>
  <si>
    <t>Povremeni porezi na imovinu</t>
  </si>
  <si>
    <t>Porez na promet</t>
  </si>
  <si>
    <t>Porezi na korištenje dobara ili izvođenje aktivnosti</t>
  </si>
  <si>
    <t>Tekuće pomoći iz proračuna</t>
  </si>
  <si>
    <t>Kapitalne pomoći iz proračuna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</si>
  <si>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</si>
  <si>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</si>
  <si>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</si>
  <si>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</si>
  <si>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Ostale pristojbe i naknade</t>
  </si>
  <si>
    <t>Prihodi vodnog gospodarstva</t>
  </si>
  <si>
    <t>Doprinosi za šume</t>
  </si>
  <si>
    <t>Ostali nespomenuti prihodi</t>
  </si>
  <si>
    <t>Komunalni doprinosi</t>
  </si>
  <si>
    <t>UKUPNO RASHODI / IZDACI</t>
  </si>
  <si>
    <t>Naknade za rad predstavničkih i izvršnih tijela, povjerenstava i slično</t>
  </si>
  <si>
    <t>Članarine</t>
  </si>
  <si>
    <t>Ostali nespomenuti rashodi poslovanja</t>
  </si>
  <si>
    <t>Ostali nespomenuti financijski rashodi</t>
  </si>
  <si>
    <t>Tekuće donacije u novcu</t>
  </si>
  <si>
    <t>Nepredviđeni rashodi do visine proračunske pričuve</t>
  </si>
  <si>
    <t>Uredski materijal i ostali materijalni rashodi</t>
  </si>
  <si>
    <t>RAZDJEL  002   OPĆINSKI NAČELNIK</t>
  </si>
  <si>
    <t>Usluge promidžbe i informiranja</t>
  </si>
  <si>
    <t>Reprezentacija</t>
  </si>
  <si>
    <t>RAZDJEL  003   JEDINSTVENI UPRAVNI ODJEL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</si>
  <si>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</si>
  <si>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</si>
  <si>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</si>
  <si>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</si>
  <si>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</si>
  <si>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</si>
  <si>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</si>
  <si>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</si>
  <si>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Energija</t>
  </si>
  <si>
    <t>Sitni inventar i auto gume</t>
  </si>
  <si>
    <t>Usluge telefona, pošte i prijevoza</t>
  </si>
  <si>
    <t>Usluge tekućeg i investicijskog održavanja</t>
  </si>
  <si>
    <t>Intelektualne i osobne usluge</t>
  </si>
  <si>
    <t>Bankarske usluge i usluge platnog prometa</t>
  </si>
  <si>
    <t>Uredska oprema i namještaj</t>
  </si>
  <si>
    <t>Oprema za održavanje i zaštitu</t>
  </si>
  <si>
    <t>Komunalne usluge</t>
  </si>
  <si>
    <t>Kapitalne pomoći kreditnim i ostalim financijskim institucijama te trgovačkim društvima u javnom sek</t>
  </si>
  <si>
    <t>Materijal i dijelovi za tekuće i investicijsko održavanje</t>
  </si>
  <si>
    <t>Ostala nematerijalna imovina</t>
  </si>
  <si>
    <t>Subvencije poljoprivrednicima i obrtnicima</t>
  </si>
  <si>
    <t>Zdravstvene i veterinarske usluge</t>
  </si>
  <si>
    <t>Tekuće pomoći unutar općeg proračuna</t>
  </si>
  <si>
    <t>Naknade građanima i kućanstvima u naravi</t>
  </si>
  <si>
    <t>Naknade građanima i kućanstvima u novcu</t>
  </si>
  <si>
    <t>(3/2)</t>
  </si>
  <si>
    <t>(3/1)</t>
  </si>
  <si>
    <t>A.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</si>
  <si>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</si>
  <si>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</si>
  <si>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</si>
  <si>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NETO ZADUŽIVANJE/FINANCIRANJE</t>
  </si>
  <si>
    <t xml:space="preserve">    VIŠAK/MANJAK + NETO ZADUŽIVANJA/FINANCIRANJA</t>
  </si>
  <si>
    <t xml:space="preserve">    RAZLIKA - VIŠAK/MANJAK</t>
  </si>
  <si>
    <t>I. OPĆI DIO</t>
  </si>
  <si>
    <t>Članak 1.</t>
  </si>
  <si>
    <t>Članak 2.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</si>
  <si>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</si>
  <si>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</si>
  <si>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</si>
  <si>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</si>
  <si>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</si>
  <si>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</si>
  <si>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</si>
  <si>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</si>
  <si>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</si>
  <si>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</si>
  <si>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</si>
  <si>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</si>
  <si>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</si>
  <si>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</si>
  <si>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</si>
  <si>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</si>
  <si>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</si>
  <si>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</si>
  <si>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</si>
  <si>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</si>
  <si>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</si>
  <si>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</si>
  <si>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</si>
  <si>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</si>
  <si>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</si>
  <si>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</si>
  <si>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</si>
  <si>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</si>
  <si>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</si>
  <si>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</si>
  <si>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</si>
  <si>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</si>
  <si>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Izvanredni rashodi</t>
  </si>
  <si>
    <t>Kapitalne pomoći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</si>
  <si>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</si>
  <si>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</si>
  <si>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</si>
  <si>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</si>
  <si>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Postrojenja i oprema</t>
  </si>
  <si>
    <t>II. POSEBNI DIO</t>
  </si>
  <si>
    <t>Članak 3.</t>
  </si>
  <si>
    <t>IZVRŠENJE PO ORGANIZACIJSKOJ KLASIFIKACIJI</t>
  </si>
  <si>
    <t>NAZIV RAZDJELA I GLAVE</t>
  </si>
  <si>
    <t>OPĆINSKO VIJEĆE</t>
  </si>
  <si>
    <t>IZVRŠENJE PO EKONOMSKOJ KLASIFIKACIJI</t>
  </si>
  <si>
    <t>oznaka</t>
  </si>
  <si>
    <t xml:space="preserve">Brojčana </t>
  </si>
  <si>
    <t>PROGRAMA, AKTIVNOSTI I PROJEKTA</t>
  </si>
  <si>
    <t>3/2</t>
  </si>
  <si>
    <t>Članak 4.</t>
  </si>
  <si>
    <t>Članak 5.</t>
  </si>
  <si>
    <t>III. ZAVRŠNA ODREDBA</t>
  </si>
  <si>
    <t>Članak 6.</t>
  </si>
  <si>
    <t>OPĆINE SOKOLOVAC</t>
  </si>
  <si>
    <t>(4/2)</t>
  </si>
  <si>
    <t>(4/3)</t>
  </si>
  <si>
    <t>C. VIŠAK/MANJAK PRIHODA</t>
  </si>
  <si>
    <t xml:space="preserve">    Preneseni višak/manjak iz prethodnih godina</t>
  </si>
  <si>
    <t xml:space="preserve">    Višak/manjak prihoda i primitaka koji se prenosi</t>
  </si>
  <si>
    <t xml:space="preserve">    u sljedeće razdoblje</t>
  </si>
  <si>
    <t>POLUGODIŠNJI IZVJEŠTAJ</t>
  </si>
  <si>
    <t>PREDSJEDNIK:</t>
  </si>
  <si>
    <t xml:space="preserve"> Darko Pehnec, ing.agr.</t>
  </si>
  <si>
    <t xml:space="preserve">NAZIV RAZDJELA I GLAVE, </t>
  </si>
  <si>
    <t xml:space="preserve">Općina se u izvještajnom razdoblju nije zaduživala na domaćem i stranom tržištu novca i kapitala te nije </t>
  </si>
  <si>
    <t>davala jamstva niti imala izdatke po jamstvima.</t>
  </si>
  <si>
    <t>Pomoći od međunarodnih organizacija te institucija i tijela EU</t>
  </si>
  <si>
    <t>Kapitalne pomoći od institucija i tijela  EU</t>
  </si>
  <si>
    <t>Građevinski objekti</t>
  </si>
  <si>
    <t>Ceste, željeznice i ostali prometni objekti</t>
  </si>
  <si>
    <t>Licence</t>
  </si>
  <si>
    <t>Na temelju članka 109. Zakona o proračunu ("Narodne novine" broj 87/08, 136/12. i 15/15) i članka 30. Statuta  Općine Sokolovac ("Službeni</t>
  </si>
  <si>
    <t>B. RAČUN FINANCIRANJA</t>
  </si>
  <si>
    <t xml:space="preserve">Ovaj Polugodišnji izvještaj o izvršenju Proračuna objavit će se u "Službenom glasniku Koprivničko-križevačke </t>
  </si>
  <si>
    <t xml:space="preserve">županije". </t>
  </si>
  <si>
    <t>I-VI 2016.</t>
  </si>
  <si>
    <t>Pristojbe i naknade</t>
  </si>
  <si>
    <t>Troškovi sudskih postupaka</t>
  </si>
  <si>
    <t>Poslovni objekti</t>
  </si>
  <si>
    <t>GLAVA  01   OPĆINSKO VIJEĆE</t>
  </si>
  <si>
    <t>Članarine i norme</t>
  </si>
  <si>
    <t>RAZDJEL  001   OPĆINSKO VIJEĆE</t>
  </si>
  <si>
    <t>GLAVA  01   OPĆINSKI NAČELNIK</t>
  </si>
  <si>
    <t>GLAVA  01   JEDINSTVENI UPRAVNI ODJEL</t>
  </si>
  <si>
    <t>IZVRŠENJE PO PROGRAMSKOJ KLASIFIKACIJI</t>
  </si>
  <si>
    <t xml:space="preserve">Sastavni dio Polugodišnjeg izvještaja o izvršenju Proračuna je Obrazloženje ostvarenja prihoda i primitaka, </t>
  </si>
  <si>
    <t>Proračun) izvršen je kako slijedi:</t>
  </si>
  <si>
    <t>Prihodi i rashodi te primici i izdaci Proračuna po ekonomskoj klasifikaciji utvrđeni u A. Računu prihoda i rashoda izvršeni su kako slijedi:</t>
  </si>
  <si>
    <t>o izvršenju Proračuna Općine Sokolovac za 2017. godinu</t>
  </si>
  <si>
    <t>I-VI 2016.(1)</t>
  </si>
  <si>
    <t>2017.(2)</t>
  </si>
  <si>
    <t>I-VI 2017.(3)</t>
  </si>
  <si>
    <t>2017.</t>
  </si>
  <si>
    <t>I-VI 2017.</t>
  </si>
  <si>
    <t>7.214.885,53</t>
  </si>
  <si>
    <t>2.322.700,10</t>
  </si>
  <si>
    <t>1.268.000,00</t>
  </si>
  <si>
    <t>840.591,69</t>
  </si>
  <si>
    <t>1.155.000,00</t>
  </si>
  <si>
    <t>806.172,02</t>
  </si>
  <si>
    <t>1.463.000,00</t>
  </si>
  <si>
    <t>714.471,58</t>
  </si>
  <si>
    <t>172.000,00</t>
  </si>
  <si>
    <t>58.441,04</t>
  </si>
  <si>
    <t>70.000,00</t>
  </si>
  <si>
    <t>33.259,40</t>
  </si>
  <si>
    <t>-550.000,00</t>
  </si>
  <si>
    <t>0,00</t>
  </si>
  <si>
    <t>16.058,01</t>
  </si>
  <si>
    <t>43.000,00</t>
  </si>
  <si>
    <t>18.361,66</t>
  </si>
  <si>
    <t>40.000,00</t>
  </si>
  <si>
    <t>16.210,12</t>
  </si>
  <si>
    <t>3.000,00</t>
  </si>
  <si>
    <t>2.151,54</t>
  </si>
  <si>
    <t>4.826.885,53</t>
  </si>
  <si>
    <t>747.542,78</t>
  </si>
  <si>
    <t>2.640.000,00</t>
  </si>
  <si>
    <t>73.750,00</t>
  </si>
  <si>
    <t>2.140.885,53</t>
  </si>
  <si>
    <t>673.792,78</t>
  </si>
  <si>
    <t>1.272.000,00</t>
  </si>
  <si>
    <t>868.885,53</t>
  </si>
  <si>
    <t>46.000,00</t>
  </si>
  <si>
    <t>342.000,00</t>
  </si>
  <si>
    <t>190.600,44</t>
  </si>
  <si>
    <t>7.000,00</t>
  </si>
  <si>
    <t>1.201,60</t>
  </si>
  <si>
    <t>335.000,00</t>
  </si>
  <si>
    <t>189.398,84</t>
  </si>
  <si>
    <t>15.000,00</t>
  </si>
  <si>
    <t>5.850,00</t>
  </si>
  <si>
    <t>20.000,00</t>
  </si>
  <si>
    <t>10.612,93</t>
  </si>
  <si>
    <t>300.000,00</t>
  </si>
  <si>
    <t>172.935,91</t>
  </si>
  <si>
    <t>778.000,00</t>
  </si>
  <si>
    <t>543.965,19</t>
  </si>
  <si>
    <t>100.000,00</t>
  </si>
  <si>
    <t>39.526,77</t>
  </si>
  <si>
    <t>578.000,00</t>
  </si>
  <si>
    <t>460.818,03</t>
  </si>
  <si>
    <t>Pomoći od izvanproračunskih korisnika</t>
  </si>
  <si>
    <t>Tekuće pomoći od izvanproračunskih korisnika</t>
  </si>
  <si>
    <t>12.101,24</t>
  </si>
  <si>
    <t>550.000,00</t>
  </si>
  <si>
    <t>443.981,04</t>
  </si>
  <si>
    <t>8.000,00</t>
  </si>
  <si>
    <t>4.735,75</t>
  </si>
  <si>
    <t>43.620,39</t>
  </si>
  <si>
    <t>3.751.000,00</t>
  </si>
  <si>
    <t>1.665.303,19</t>
  </si>
  <si>
    <t>4.326.000,00</t>
  </si>
  <si>
    <t>200.610,31</t>
  </si>
  <si>
    <t>-862.114,47</t>
  </si>
  <si>
    <t>456.786,60</t>
  </si>
  <si>
    <t>498.600,00</t>
  </si>
  <si>
    <t>202.551,38</t>
  </si>
  <si>
    <t>408.000,00</t>
  </si>
  <si>
    <t>165.146,29</t>
  </si>
  <si>
    <t>406.000,00</t>
  </si>
  <si>
    <t>2.000,00</t>
  </si>
  <si>
    <t>9.000,00</t>
  </si>
  <si>
    <t>70.600,00</t>
  </si>
  <si>
    <t>28.405,09</t>
  </si>
  <si>
    <t>63.100,00</t>
  </si>
  <si>
    <t>25.597,61</t>
  </si>
  <si>
    <t>7.500,00</t>
  </si>
  <si>
    <t>2.807,48</t>
  </si>
  <si>
    <t>1.309.400,00</t>
  </si>
  <si>
    <t>535.265,07</t>
  </si>
  <si>
    <t>94.400,00</t>
  </si>
  <si>
    <t>28.534,00</t>
  </si>
  <si>
    <t>1.236,00</t>
  </si>
  <si>
    <t>81.400,00</t>
  </si>
  <si>
    <t>27.298,00</t>
  </si>
  <si>
    <t>5.000,00</t>
  </si>
  <si>
    <t>346.500,00</t>
  </si>
  <si>
    <t>152.891,77</t>
  </si>
  <si>
    <t>28.000,00</t>
  </si>
  <si>
    <t>12.174,30</t>
  </si>
  <si>
    <t>231.000,00</t>
  </si>
  <si>
    <t>118.477,97</t>
  </si>
  <si>
    <t>77.500,00</t>
  </si>
  <si>
    <t>15.795,37</t>
  </si>
  <si>
    <t>10.000,00</t>
  </si>
  <si>
    <t>6.444,13</t>
  </si>
  <si>
    <t>521.500,00</t>
  </si>
  <si>
    <t>204.116,88</t>
  </si>
  <si>
    <t>5.918,48</t>
  </si>
  <si>
    <t>370.500,00</t>
  </si>
  <si>
    <t>178.526,40</t>
  </si>
  <si>
    <t>593,75</t>
  </si>
  <si>
    <t>12.791,67</t>
  </si>
  <si>
    <t>74.000,00</t>
  </si>
  <si>
    <t>17.000,00</t>
  </si>
  <si>
    <t>6.286,58</t>
  </si>
  <si>
    <t>347.000,00</t>
  </si>
  <si>
    <t>149.722,42</t>
  </si>
  <si>
    <t>306.000,00</t>
  </si>
  <si>
    <t>121.492,62</t>
  </si>
  <si>
    <t>11.691,24</t>
  </si>
  <si>
    <t>1.000,00</t>
  </si>
  <si>
    <t>15.538,56</t>
  </si>
  <si>
    <t>233.000,00</t>
  </si>
  <si>
    <t>52.503,54</t>
  </si>
  <si>
    <t>12.000,00</t>
  </si>
  <si>
    <t>5.433,75</t>
  </si>
  <si>
    <t>221.000,00</t>
  </si>
  <si>
    <t>47.069,79</t>
  </si>
  <si>
    <t>150.000,00</t>
  </si>
  <si>
    <t>68.686,08</t>
  </si>
  <si>
    <t>94.000,00</t>
  </si>
  <si>
    <t>54.772,80</t>
  </si>
  <si>
    <t>381.000,00</t>
  </si>
  <si>
    <t>114.661,42</t>
  </si>
  <si>
    <t>25.000,00</t>
  </si>
  <si>
    <t>356.000,00</t>
  </si>
  <si>
    <t>102.661,42</t>
  </si>
  <si>
    <t>1.085.000,00</t>
  </si>
  <si>
    <t>636.862,90</t>
  </si>
  <si>
    <t>355.000,00</t>
  </si>
  <si>
    <t>149.963,01</t>
  </si>
  <si>
    <t>715.000,00</t>
  </si>
  <si>
    <t>486.899,89</t>
  </si>
  <si>
    <t>1.571,64</t>
  </si>
  <si>
    <t>4.226.000,00</t>
  </si>
  <si>
    <t>199.038,67</t>
  </si>
  <si>
    <t>4.206.000,00</t>
  </si>
  <si>
    <t>186.809,68</t>
  </si>
  <si>
    <t>3.035.000,00</t>
  </si>
  <si>
    <t>168.700,13</t>
  </si>
  <si>
    <t>1.121.000,00</t>
  </si>
  <si>
    <t>50.000,00</t>
  </si>
  <si>
    <t>18.109,55</t>
  </si>
  <si>
    <t>12.228,99</t>
  </si>
  <si>
    <t xml:space="preserve">Ostali građevinski objekti                                                                          </t>
  </si>
  <si>
    <t>Ostvareni višak prihoda i primitaka u svoti 456.786,60 kuna prenijet će se u sljedeće proračunsko razdoblje.</t>
  </si>
  <si>
    <t>Rashodi za materijal i energije</t>
  </si>
  <si>
    <t>311</t>
  </si>
  <si>
    <t>3111</t>
  </si>
  <si>
    <t>3113</t>
  </si>
  <si>
    <t>312</t>
  </si>
  <si>
    <t>3121</t>
  </si>
  <si>
    <t>313</t>
  </si>
  <si>
    <t>3132</t>
  </si>
  <si>
    <t>3133</t>
  </si>
  <si>
    <t>321</t>
  </si>
  <si>
    <t>3211</t>
  </si>
  <si>
    <t>3212</t>
  </si>
  <si>
    <t>3213</t>
  </si>
  <si>
    <t>322</t>
  </si>
  <si>
    <t>3221</t>
  </si>
  <si>
    <t>3223</t>
  </si>
  <si>
    <t>3224</t>
  </si>
  <si>
    <t>3225</t>
  </si>
  <si>
    <t>323</t>
  </si>
  <si>
    <t>3231</t>
  </si>
  <si>
    <t>3232</t>
  </si>
  <si>
    <t>3234</t>
  </si>
  <si>
    <t>3236</t>
  </si>
  <si>
    <t>3237</t>
  </si>
  <si>
    <t>329</t>
  </si>
  <si>
    <t>3295</t>
  </si>
  <si>
    <t>3296</t>
  </si>
  <si>
    <t>343</t>
  </si>
  <si>
    <t>3431</t>
  </si>
  <si>
    <t>3434</t>
  </si>
  <si>
    <t>352</t>
  </si>
  <si>
    <t>3523</t>
  </si>
  <si>
    <t>363</t>
  </si>
  <si>
    <t>3631</t>
  </si>
  <si>
    <t>372</t>
  </si>
  <si>
    <t>3721</t>
  </si>
  <si>
    <t>3722</t>
  </si>
  <si>
    <t>381</t>
  </si>
  <si>
    <t>3811</t>
  </si>
  <si>
    <t>386</t>
  </si>
  <si>
    <t>3861</t>
  </si>
  <si>
    <t>421</t>
  </si>
  <si>
    <t>4212</t>
  </si>
  <si>
    <t>4213</t>
  </si>
  <si>
    <t>4214</t>
  </si>
  <si>
    <t>422</t>
  </si>
  <si>
    <t>4221</t>
  </si>
  <si>
    <t>4223</t>
  </si>
  <si>
    <t xml:space="preserve">Plaće (Bruto)                                                                                       </t>
  </si>
  <si>
    <t xml:space="preserve">Plaće za redovan rad                                                                                </t>
  </si>
  <si>
    <t xml:space="preserve">Plaće za prekovremeni rad                                                                           </t>
  </si>
  <si>
    <t xml:space="preserve">Ostali rashodi za zaposlene                                                                         </t>
  </si>
  <si>
    <t xml:space="preserve">Doprinosi na plaće                                                                                  </t>
  </si>
  <si>
    <t xml:space="preserve">Doprinosi za obvezno zdravstveno osiguranje                                                         </t>
  </si>
  <si>
    <t xml:space="preserve">Doprinosi za obvezno osiguranje u slučaju nezaposlenosti                                            </t>
  </si>
  <si>
    <t xml:space="preserve">Naknade troškova zaposlenima                                                                        </t>
  </si>
  <si>
    <t xml:space="preserve">Službena putovanja                                                                                  </t>
  </si>
  <si>
    <t xml:space="preserve">Naknade za prijevoz, za rad na terenu i odvojeni život                                              </t>
  </si>
  <si>
    <t xml:space="preserve">Stručno usavršavanje zaposlenika                                                                    </t>
  </si>
  <si>
    <t xml:space="preserve">Rashodi za materijal i energiju                                                                     </t>
  </si>
  <si>
    <t xml:space="preserve">Uredski materijal i ostali materijalni rashodi                                                      </t>
  </si>
  <si>
    <t xml:space="preserve">Energija                                                                                            </t>
  </si>
  <si>
    <t xml:space="preserve">Materijal i dijelovi za tekuće i investicijsko održavanje                                           </t>
  </si>
  <si>
    <t xml:space="preserve">Sitni inventar i auto gume                                                                          </t>
  </si>
  <si>
    <t xml:space="preserve">Rashodi za usluge                                                                                   </t>
  </si>
  <si>
    <t xml:space="preserve">Usluge telefona, pošte i prijevoza                                                                  </t>
  </si>
  <si>
    <t xml:space="preserve">Usluge tekućeg i investicijskog održavanja                                                          </t>
  </si>
  <si>
    <t xml:space="preserve">Komunalne usluge                                                                                    </t>
  </si>
  <si>
    <t xml:space="preserve">Zdravstvene i veterinarske usluge                                                                   </t>
  </si>
  <si>
    <t xml:space="preserve">Intelektualne i osobne usluge                                                                       </t>
  </si>
  <si>
    <t xml:space="preserve">Ostali nespomenuti rashodi poslovanja                                                               </t>
  </si>
  <si>
    <t xml:space="preserve">Pristojbe i naknade                                                                                 </t>
  </si>
  <si>
    <t xml:space="preserve">Ostali financijski rashodi                                                                          </t>
  </si>
  <si>
    <t xml:space="preserve">Bankarske usluge i usluge platnog prometa                                                           </t>
  </si>
  <si>
    <t xml:space="preserve">Ostali nespomenuti financijski rashodi                                                              </t>
  </si>
  <si>
    <t xml:space="preserve">Subvencije trgovačkim društvima, zadrugama, poljoprivrednicima i obrtnicima izvan </t>
  </si>
  <si>
    <t xml:space="preserve">Subvencije poljoprivrednicima i obrtnicima                                                          </t>
  </si>
  <si>
    <t xml:space="preserve">Pomoći unutar općeg proračuna                                                                       </t>
  </si>
  <si>
    <t xml:space="preserve">Tekuće pomoći unutar općeg proračuna                                                                </t>
  </si>
  <si>
    <t xml:space="preserve">Ostale naknade građanima i kućanstvima iz proračuna                                                 </t>
  </si>
  <si>
    <t xml:space="preserve">Naknade građanima i kućanstvima u novcu                                                             </t>
  </si>
  <si>
    <t xml:space="preserve">Naknade građanima i kućanstvima u naravi                                                            </t>
  </si>
  <si>
    <t xml:space="preserve">Tekuće donacije                                                                                     </t>
  </si>
  <si>
    <t xml:space="preserve">Tekuće donacije u novcu                                                                             </t>
  </si>
  <si>
    <t xml:space="preserve">Kapitalne pomoći                                                                                    </t>
  </si>
  <si>
    <t xml:space="preserve">Kapitalne pomoći kreditnim i ostalim financijskim institucijama te trgovačkim društvima u javnom </t>
  </si>
  <si>
    <t xml:space="preserve">Građevinski objekti                                                                                 </t>
  </si>
  <si>
    <t xml:space="preserve">Poslovni objekti                                                                                    </t>
  </si>
  <si>
    <t xml:space="preserve">Ceste, željeznice i ostali prometni objekti                                                         </t>
  </si>
  <si>
    <t xml:space="preserve">Postrojenja i oprema                                                                                </t>
  </si>
  <si>
    <t xml:space="preserve">Uredska oprema i namještaj                                                                          </t>
  </si>
  <si>
    <t xml:space="preserve">Oprema za održavanje i zaštitu                                                                      </t>
  </si>
  <si>
    <t>334.500,00</t>
  </si>
  <si>
    <t>16.000,00</t>
  </si>
  <si>
    <t>516.500,00</t>
  </si>
  <si>
    <t>4.000,00</t>
  </si>
  <si>
    <t>32.000,00</t>
  </si>
  <si>
    <t>201.000,00</t>
  </si>
  <si>
    <t>145.439,63</t>
  </si>
  <si>
    <t>4.722,16</t>
  </si>
  <si>
    <t>203.523,13</t>
  </si>
  <si>
    <t>16.662,75</t>
  </si>
  <si>
    <t>11.229,00</t>
  </si>
  <si>
    <t>93.217,50</t>
  </si>
  <si>
    <t>3233</t>
  </si>
  <si>
    <t>3291</t>
  </si>
  <si>
    <t>3293</t>
  </si>
  <si>
    <t>3294</t>
  </si>
  <si>
    <t>3299</t>
  </si>
  <si>
    <t>3851</t>
  </si>
  <si>
    <t>4126</t>
  </si>
  <si>
    <t xml:space="preserve">Usluge promidžbe i informiranja                                                                     </t>
  </si>
  <si>
    <t xml:space="preserve">Naknade za rad predstavničkih i izvršnih tijela, povjerenstava i slično                             </t>
  </si>
  <si>
    <t xml:space="preserve">Reprezentacija                                                                                      </t>
  </si>
  <si>
    <t xml:space="preserve">Nepredviđeni rashodi do visine proračunske pričuve                                                  </t>
  </si>
  <si>
    <t xml:space="preserve">Ostala nematerijalna imovina                                                                        </t>
  </si>
  <si>
    <t>Program 1000</t>
  </si>
  <si>
    <t>Djelatnost predstavničkih i izvršnih tijela</t>
  </si>
  <si>
    <t>Aktivnost A100001</t>
  </si>
  <si>
    <t>Redovna djelatnost Općinskog vijeća, općinskog načelnika i radnih tijela</t>
  </si>
  <si>
    <t>Aktivnost A100002</t>
  </si>
  <si>
    <t xml:space="preserve">Redovna djelatnost Vijeća srpske nacionalne manjine </t>
  </si>
  <si>
    <t>Aktivnost A100003</t>
  </si>
  <si>
    <t xml:space="preserve">Redovna djelatnost Vatrogasne zajednice </t>
  </si>
  <si>
    <t>Aktivnost A100004</t>
  </si>
  <si>
    <t>Redovna djelatnost postrojbi civilne zaštite</t>
  </si>
  <si>
    <t>Tekući projekt T100001</t>
  </si>
  <si>
    <t>Troškovi lokalnih izbora</t>
  </si>
  <si>
    <t>Program 1001</t>
  </si>
  <si>
    <t>Kapitalni projekt K100001</t>
  </si>
  <si>
    <t>Aktivnost A100005</t>
  </si>
  <si>
    <t>Kapitalni projekt K100003</t>
  </si>
  <si>
    <t>Program 1002</t>
  </si>
  <si>
    <t>Program 1003</t>
  </si>
  <si>
    <t>Program 1004</t>
  </si>
  <si>
    <t>679.000,00</t>
  </si>
  <si>
    <t>180.603,03</t>
  </si>
  <si>
    <t>74.887,73</t>
  </si>
  <si>
    <t>60.000,00</t>
  </si>
  <si>
    <t>17.191,23</t>
  </si>
  <si>
    <t>35.840,79</t>
  </si>
  <si>
    <t>3.745,51</t>
  </si>
  <si>
    <t>18.000,00</t>
  </si>
  <si>
    <t>85.000,00</t>
  </si>
  <si>
    <t>44.000,00</t>
  </si>
  <si>
    <t>166.000,00</t>
  </si>
  <si>
    <t>52.715,30</t>
  </si>
  <si>
    <t>7.452,14</t>
  </si>
  <si>
    <t>120.000,00</t>
  </si>
  <si>
    <t>45.263,16</t>
  </si>
  <si>
    <t>34.000,00</t>
  </si>
  <si>
    <t>151.000,00</t>
  </si>
  <si>
    <t>71.323,22</t>
  </si>
  <si>
    <t>126.000,00</t>
  </si>
  <si>
    <t>59.038,23</t>
  </si>
  <si>
    <t>Djelatnost Jedinstvenog upravnog odjela</t>
  </si>
  <si>
    <t>703.000,00</t>
  </si>
  <si>
    <t>304.758,27</t>
  </si>
  <si>
    <t>Administrativni poslovi</t>
  </si>
  <si>
    <t>683.000,00</t>
  </si>
  <si>
    <t>292.529,28</t>
  </si>
  <si>
    <t>370.000,00</t>
  </si>
  <si>
    <t>164.997,47</t>
  </si>
  <si>
    <t>57.500,00</t>
  </si>
  <si>
    <t>25.574,55</t>
  </si>
  <si>
    <t>6.500,00</t>
  </si>
  <si>
    <t>2.804,95</t>
  </si>
  <si>
    <t>68.000,00</t>
  </si>
  <si>
    <t>14.000,00</t>
  </si>
  <si>
    <t>3.541,16</t>
  </si>
  <si>
    <t>36.000,00</t>
  </si>
  <si>
    <t>9.664,72</t>
  </si>
  <si>
    <t>23.000,00</t>
  </si>
  <si>
    <t>13.964,89</t>
  </si>
  <si>
    <t>5.422,18</t>
  </si>
  <si>
    <t>Opremanje općinskih prostorija</t>
  </si>
  <si>
    <t>Održavanje komunalne infrastrukture</t>
  </si>
  <si>
    <t>718.000,00</t>
  </si>
  <si>
    <t>303.317,21</t>
  </si>
  <si>
    <t>Održavanje javnih površina</t>
  </si>
  <si>
    <t>Održavanje nerazvrstanih cesta</t>
  </si>
  <si>
    <t>265.000,00</t>
  </si>
  <si>
    <t>110.317,50</t>
  </si>
  <si>
    <t>240.000,00</t>
  </si>
  <si>
    <t>Održavanje groblja</t>
  </si>
  <si>
    <t>73.000,00</t>
  </si>
  <si>
    <t>4.408,15</t>
  </si>
  <si>
    <t>148,82</t>
  </si>
  <si>
    <t>5.600,00</t>
  </si>
  <si>
    <t>23,06</t>
  </si>
  <si>
    <t>2,53</t>
  </si>
  <si>
    <t>13.400,00</t>
  </si>
  <si>
    <t>1.181,00</t>
  </si>
  <si>
    <t>699,74</t>
  </si>
  <si>
    <t>2.500,00</t>
  </si>
  <si>
    <t>480,55</t>
  </si>
  <si>
    <t>1.872,45</t>
  </si>
  <si>
    <t>Održavanje javne rasvjete</t>
  </si>
  <si>
    <t>126.672,32</t>
  </si>
  <si>
    <t>190.000,00</t>
  </si>
  <si>
    <t>108.113,51</t>
  </si>
  <si>
    <t>18.558,81</t>
  </si>
  <si>
    <t>Održavanje općinskih zgrada</t>
  </si>
  <si>
    <t>49.127,57</t>
  </si>
  <si>
    <t>15.314,82</t>
  </si>
  <si>
    <t>33.812,75</t>
  </si>
  <si>
    <t>Gradnja komunalne infrastrukture</t>
  </si>
  <si>
    <t>1.886.000,00</t>
  </si>
  <si>
    <t>505.009,44</t>
  </si>
  <si>
    <t>Izgradnja sekundarnog vodovoda i kanalizacije</t>
  </si>
  <si>
    <t>Modernizacija i rekonstrukcija prometnica</t>
  </si>
  <si>
    <t>1.736.000,00</t>
  </si>
  <si>
    <t>615.000,00</t>
  </si>
  <si>
    <t>Rekonstrukcija javne rasvjete</t>
  </si>
  <si>
    <t>Gospodarstvo</t>
  </si>
  <si>
    <t>224.000,00</t>
  </si>
  <si>
    <t>Potpore poljoprivrednicima</t>
  </si>
  <si>
    <t>Potpore kućanstvima - sistemska deratizacija</t>
  </si>
  <si>
    <t>Osnovno školstvo</t>
  </si>
  <si>
    <t>39.000,00</t>
  </si>
  <si>
    <t>12.417,40</t>
  </si>
  <si>
    <t>Program Osnovne škole Sokolovac (izvanškolske aktivnosti, natjecanja, školski list,...)</t>
  </si>
  <si>
    <t>864,40</t>
  </si>
  <si>
    <t>11.553,00</t>
  </si>
  <si>
    <t>Predškolski odgoj</t>
  </si>
  <si>
    <t>1.400.000,00</t>
  </si>
  <si>
    <t>294.179,93</t>
  </si>
  <si>
    <t>Redovna djelatnost predškolskog odgoja u sklopu OŠ Sokolovac</t>
  </si>
  <si>
    <t>43.219,80</t>
  </si>
  <si>
    <t>Sufinanciranje predškolskog odgoja za polaznike vrtića</t>
  </si>
  <si>
    <t>180.000,00</t>
  </si>
  <si>
    <t>82.260,00</t>
  </si>
  <si>
    <t>Izgradnja dječjeg vrtića u Sokolovcu</t>
  </si>
  <si>
    <t>1.160.000,00</t>
  </si>
  <si>
    <t>Šport</t>
  </si>
  <si>
    <t>105.000,00</t>
  </si>
  <si>
    <t>63.117,50</t>
  </si>
  <si>
    <t>Redovna djelatnost športskih klubova</t>
  </si>
  <si>
    <t>Kultura i tehnička kultura</t>
  </si>
  <si>
    <t>1.962.000,00</t>
  </si>
  <si>
    <t>30.100,00</t>
  </si>
  <si>
    <t>Sufinanciranje bibliobusa</t>
  </si>
  <si>
    <t>3.500,00</t>
  </si>
  <si>
    <t>Vjerske zajednice</t>
  </si>
  <si>
    <t>Redovna djelatnost udruga</t>
  </si>
  <si>
    <t>16.600,00</t>
  </si>
  <si>
    <t>Rekonstrukcija i opremanje društvenog doma/centra Velika Mučna</t>
  </si>
  <si>
    <t>1.875.000,00</t>
  </si>
  <si>
    <t>Socijalni program</t>
  </si>
  <si>
    <t>210.000,00</t>
  </si>
  <si>
    <t>32.401,42</t>
  </si>
  <si>
    <t>Troškovi ogrjeva socijalno ugroženim obiteljima</t>
  </si>
  <si>
    <t>65.000,00</t>
  </si>
  <si>
    <t>Pomoći obiteljima u novcu i naravi</t>
  </si>
  <si>
    <t>145.000,00</t>
  </si>
  <si>
    <t>111.000,00</t>
  </si>
  <si>
    <t>20.401,42</t>
  </si>
  <si>
    <t>8.077.000,00</t>
  </si>
  <si>
    <t>1.865.913,50</t>
  </si>
  <si>
    <t xml:space="preserve">rashoda i izdataka za razdoblje od 1. siječnja do 30. lipnja 2017. godine i Izvještaj o izvršenju Plana razvojnih programa </t>
  </si>
  <si>
    <t>Općine Sokolovac za razdoblje od 1. siječnja do 30. lipnja 2017. godine i nalaze se u njegovom prilogu.</t>
  </si>
  <si>
    <t>glasnik Koprivničko-križevačke županije" broj 5/13), Općinsko vijeće Općine Sokolovac na 4. sjednici održanoj 26. rujna 2017. godine donijelo je</t>
  </si>
  <si>
    <t>KLASA: 400-04/17-01/02</t>
  </si>
  <si>
    <t>URBROJ: 2137/14-17-2</t>
  </si>
  <si>
    <t>Sokolovac, 26. rujna 2017.</t>
  </si>
  <si>
    <t xml:space="preserve">Općina nije koristila sredstva proračunske zalihe te zbog toga nije sastavljen izvještaj o korištenju sredstava </t>
  </si>
  <si>
    <t>proračunske zalihe.</t>
  </si>
  <si>
    <t>Proračun Općine Sokolovac za 2017. godinu ("Službeni glasnik Koprivničko-križevačke županije" broj 21/16. i 7/17) (u daljnjem tekstu:</t>
  </si>
  <si>
    <t xml:space="preserve">Izvršenje rashoda i izdataka Proračuna po organizacijskoj klasifikaciji (Tablica 1.), po ekonomskoj klasifikaciji </t>
  </si>
  <si>
    <t>(Tablica 2.) i po programskoj klasifikaciji (Tablica 3.) je sljedeće:</t>
  </si>
  <si>
    <t>Tablica 1.</t>
  </si>
  <si>
    <t>Tablica 2.</t>
  </si>
  <si>
    <t>Tablica 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</si>
</sst>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mo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mo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4" fontId="4" fillId="35" borderId="0" xfId="0" applyNumberFormat="1" applyFont="1" applyFill="1" applyAlignment="1">
      <alignment wrapText="1"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4" fillId="35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wrapText="1"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47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37" borderId="0" xfId="0" applyNumberFormat="1" applyFont="1" applyFill="1" applyBorder="1" applyAlignment="1" applyProtection="1">
      <alignment horizontal="right" vertical="center" wrapText="1"/>
      <protection/>
    </xf>
    <xf numFmtId="0" fontId="48" fillId="37" borderId="0" xfId="0" applyNumberFormat="1" applyFont="1" applyFill="1" applyBorder="1" applyAlignment="1" applyProtection="1">
      <alignment horizontal="left" vertical="center" wrapText="1"/>
      <protection/>
    </xf>
    <xf numFmtId="0" fontId="48" fillId="37" borderId="0" xfId="0" applyNumberFormat="1" applyFont="1" applyFill="1" applyBorder="1" applyAlignment="1" applyProtection="1">
      <alignment horizontal="right" vertical="center" wrapText="1"/>
      <protection/>
    </xf>
    <xf numFmtId="4" fontId="48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49" fillId="37" borderId="0" xfId="0" applyNumberFormat="1" applyFont="1" applyFill="1" applyBorder="1" applyAlignment="1" applyProtection="1">
      <alignment horizontal="left" vertical="center" wrapText="1"/>
      <protection/>
    </xf>
    <xf numFmtId="0" fontId="49" fillId="37" borderId="0" xfId="0" applyNumberFormat="1" applyFont="1" applyFill="1" applyBorder="1" applyAlignment="1" applyProtection="1">
      <alignment horizontal="right" vertical="center" wrapText="1"/>
      <protection/>
    </xf>
    <xf numFmtId="4" fontId="49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50" fillId="37" borderId="0" xfId="0" applyNumberFormat="1" applyFont="1" applyFill="1" applyBorder="1" applyAlignment="1" applyProtection="1">
      <alignment horizontal="left" vertical="center" wrapText="1"/>
      <protection/>
    </xf>
    <xf numFmtId="0" fontId="50" fillId="37" borderId="0" xfId="0" applyNumberFormat="1" applyFont="1" applyFill="1" applyBorder="1" applyAlignment="1" applyProtection="1">
      <alignment horizontal="right" vertical="center" wrapText="1"/>
      <protection/>
    </xf>
    <xf numFmtId="4" fontId="50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zoomScalePageLayoutView="0" workbookViewId="0" topLeftCell="A157">
      <selection activeCell="B13" sqref="B13"/>
    </sheetView>
  </sheetViews>
  <sheetFormatPr defaultColWidth="9.140625" defaultRowHeight="12.75"/>
  <cols>
    <col min="1" max="1" width="8.7109375" style="0" customWidth="1"/>
    <col min="2" max="2" width="55.7109375" style="0" customWidth="1"/>
    <col min="3" max="6" width="15.7109375" style="0" customWidth="1"/>
    <col min="7" max="8" width="10.7109375" style="0" customWidth="1"/>
  </cols>
  <sheetData>
    <row r="1" s="1" customFormat="1" ht="14.25">
      <c r="B1" s="24" t="s">
        <v>144</v>
      </c>
    </row>
    <row r="2" ht="14.25">
      <c r="A2" s="25" t="s">
        <v>572</v>
      </c>
    </row>
    <row r="3" ht="12.75">
      <c r="A3" s="16"/>
    </row>
    <row r="4" ht="12.75">
      <c r="A4" s="16"/>
    </row>
    <row r="5" ht="12.75">
      <c r="A5" s="16"/>
    </row>
    <row r="6" spans="1:8" s="2" customFormat="1" ht="26.25">
      <c r="A6" s="104" t="s">
        <v>133</v>
      </c>
      <c r="B6" s="104"/>
      <c r="C6" s="104"/>
      <c r="D6" s="104"/>
      <c r="E6" s="104"/>
      <c r="F6" s="104"/>
      <c r="G6" s="104"/>
      <c r="H6" s="104"/>
    </row>
    <row r="7" spans="1:8" s="3" customFormat="1" ht="20.25" customHeight="1">
      <c r="A7" s="104" t="s">
        <v>161</v>
      </c>
      <c r="B7" s="104"/>
      <c r="C7" s="104"/>
      <c r="D7" s="104"/>
      <c r="E7" s="104"/>
      <c r="F7" s="104"/>
      <c r="G7" s="104"/>
      <c r="H7" s="104"/>
    </row>
    <row r="8" spans="1:8" s="3" customFormat="1" ht="20.25" customHeight="1">
      <c r="A8" s="17"/>
      <c r="B8" s="17"/>
      <c r="C8" s="17"/>
      <c r="D8" s="17"/>
      <c r="E8" s="17"/>
      <c r="F8" s="17"/>
      <c r="G8" s="17"/>
      <c r="H8" s="17"/>
    </row>
    <row r="9" spans="1:8" s="3" customFormat="1" ht="12.75" customHeight="1">
      <c r="A9" s="17"/>
      <c r="B9" s="17"/>
      <c r="C9" s="17"/>
      <c r="D9" s="17"/>
      <c r="E9" s="17"/>
      <c r="F9" s="17"/>
      <c r="G9" s="17"/>
      <c r="H9" s="17"/>
    </row>
    <row r="10" spans="1:8" s="3" customFormat="1" ht="20.25">
      <c r="A10" s="17"/>
      <c r="B10" s="32" t="s">
        <v>70</v>
      </c>
      <c r="C10" s="17"/>
      <c r="D10" s="17"/>
      <c r="E10" s="17"/>
      <c r="F10" s="17"/>
      <c r="G10" s="17"/>
      <c r="H10" s="17"/>
    </row>
    <row r="11" spans="1:8" s="3" customFormat="1" ht="20.25">
      <c r="A11" s="105" t="s">
        <v>71</v>
      </c>
      <c r="B11" s="105"/>
      <c r="C11" s="105"/>
      <c r="D11" s="105"/>
      <c r="E11" s="105"/>
      <c r="F11" s="105"/>
      <c r="G11" s="105"/>
      <c r="H11" s="105"/>
    </row>
    <row r="12" spans="1:8" s="3" customFormat="1" ht="12.75" customHeight="1">
      <c r="A12" s="19"/>
      <c r="B12" s="19"/>
      <c r="C12" s="19"/>
      <c r="D12" s="19"/>
      <c r="E12" s="19"/>
      <c r="F12" s="19"/>
      <c r="G12" s="19"/>
      <c r="H12" s="19"/>
    </row>
    <row r="13" spans="1:8" s="3" customFormat="1" ht="12.75" customHeight="1">
      <c r="A13" s="19"/>
      <c r="B13" s="32" t="s">
        <v>578</v>
      </c>
      <c r="C13" s="19"/>
      <c r="D13" s="18"/>
      <c r="E13" s="19"/>
      <c r="F13" s="19"/>
      <c r="G13" s="19"/>
      <c r="H13" s="19"/>
    </row>
    <row r="14" spans="1:8" s="3" customFormat="1" ht="12.75" customHeight="1">
      <c r="A14" s="32" t="s">
        <v>159</v>
      </c>
      <c r="B14" s="11"/>
      <c r="C14" s="11"/>
      <c r="D14" s="11"/>
      <c r="E14" s="11"/>
      <c r="F14" s="11"/>
      <c r="G14" s="11"/>
      <c r="H14" s="11"/>
    </row>
    <row r="15" spans="1:8" s="3" customFormat="1" ht="12.75" customHeight="1">
      <c r="A15" s="18"/>
      <c r="B15" s="11"/>
      <c r="C15" s="11"/>
      <c r="D15" s="11"/>
      <c r="E15" s="11"/>
      <c r="F15" s="11"/>
      <c r="G15" s="11"/>
      <c r="H15" s="11"/>
    </row>
    <row r="16" spans="1:8" ht="12.75">
      <c r="A16" s="29"/>
      <c r="B16" s="15" t="s">
        <v>1</v>
      </c>
      <c r="C16" s="15" t="s">
        <v>2</v>
      </c>
      <c r="D16" s="15" t="s">
        <v>3</v>
      </c>
      <c r="E16" s="15" t="s">
        <v>2</v>
      </c>
      <c r="F16" s="15" t="s">
        <v>4</v>
      </c>
      <c r="G16" s="15" t="s">
        <v>4</v>
      </c>
      <c r="H16" s="27"/>
    </row>
    <row r="17" spans="1:8" ht="12.75">
      <c r="A17" s="29"/>
      <c r="B17" s="4"/>
      <c r="C17" s="15" t="s">
        <v>162</v>
      </c>
      <c r="D17" s="15" t="s">
        <v>163</v>
      </c>
      <c r="E17" s="15" t="s">
        <v>164</v>
      </c>
      <c r="F17" s="15" t="s">
        <v>62</v>
      </c>
      <c r="G17" s="15" t="s">
        <v>61</v>
      </c>
      <c r="H17" s="27"/>
    </row>
    <row r="18" spans="4:8" ht="12.75">
      <c r="D18" s="8"/>
      <c r="E18" s="8"/>
      <c r="G18" s="9"/>
      <c r="H18" s="31"/>
    </row>
    <row r="19" spans="2:8" ht="12.75">
      <c r="B19" s="1" t="s">
        <v>63</v>
      </c>
      <c r="C19" s="1"/>
      <c r="D19" s="1"/>
      <c r="E19" s="1"/>
      <c r="G19" s="1"/>
      <c r="H19" s="31"/>
    </row>
    <row r="20" spans="2:8" ht="12.75">
      <c r="B20" s="1" t="s">
        <v>64</v>
      </c>
      <c r="C20" s="10">
        <v>2234695.77</v>
      </c>
      <c r="D20" s="42" t="s">
        <v>167</v>
      </c>
      <c r="E20" s="42" t="s">
        <v>168</v>
      </c>
      <c r="F20" s="12">
        <f>SUM(E20/C20*100)</f>
        <v>103.93808997096727</v>
      </c>
      <c r="G20" s="10">
        <f>SUM(E20/D20*100)</f>
        <v>32.193166341199046</v>
      </c>
      <c r="H20" s="30"/>
    </row>
    <row r="21" spans="2:8" ht="12.75" customHeight="1">
      <c r="B21" s="1" t="s">
        <v>65</v>
      </c>
      <c r="C21" s="10">
        <v>1123898.49</v>
      </c>
      <c r="D21" s="42" t="s">
        <v>223</v>
      </c>
      <c r="E21" s="42" t="s">
        <v>224</v>
      </c>
      <c r="F21" s="12">
        <f aca="true" t="shared" si="0" ref="F21:F33">SUM(E21/C21*100)</f>
        <v>148.17202841868752</v>
      </c>
      <c r="G21" s="10">
        <f>SUM(E21/D21*100)</f>
        <v>44.396246067715275</v>
      </c>
      <c r="H21" s="30"/>
    </row>
    <row r="22" spans="2:8" ht="12.75">
      <c r="B22" s="1" t="s">
        <v>66</v>
      </c>
      <c r="C22" s="10">
        <v>206690.84</v>
      </c>
      <c r="D22" s="42" t="s">
        <v>225</v>
      </c>
      <c r="E22" s="42" t="s">
        <v>226</v>
      </c>
      <c r="F22" s="12">
        <f t="shared" si="0"/>
        <v>97.05815216581442</v>
      </c>
      <c r="G22" s="10">
        <f>SUM(E22/D22*100)</f>
        <v>4.6373164586222835</v>
      </c>
      <c r="H22" s="30"/>
    </row>
    <row r="23" spans="2:8" ht="12.75">
      <c r="B23" s="1" t="s">
        <v>69</v>
      </c>
      <c r="C23" s="10">
        <v>904106.440000001</v>
      </c>
      <c r="D23" s="42" t="s">
        <v>227</v>
      </c>
      <c r="E23" s="42" t="s">
        <v>228</v>
      </c>
      <c r="F23" s="12">
        <f t="shared" si="0"/>
        <v>50.52354233866529</v>
      </c>
      <c r="G23" s="10">
        <f>SUM(E23/D23*100)</f>
        <v>-52.98444880527292</v>
      </c>
      <c r="H23" s="12"/>
    </row>
    <row r="24" spans="6:8" ht="12.75">
      <c r="F24" s="12"/>
      <c r="G24" s="10"/>
      <c r="H24" s="12"/>
    </row>
    <row r="25" spans="2:8" ht="12.75">
      <c r="B25" s="1" t="s">
        <v>145</v>
      </c>
      <c r="C25" s="1"/>
      <c r="D25" s="1"/>
      <c r="E25" s="1"/>
      <c r="F25" s="12"/>
      <c r="G25" s="10"/>
      <c r="H25" s="12"/>
    </row>
    <row r="26" spans="2:8" ht="12.75">
      <c r="B26" s="1" t="s">
        <v>67</v>
      </c>
      <c r="C26" s="10">
        <v>0</v>
      </c>
      <c r="D26" s="10">
        <v>0</v>
      </c>
      <c r="E26" s="10">
        <v>0</v>
      </c>
      <c r="F26" s="12"/>
      <c r="G26" s="10"/>
      <c r="H26" s="12"/>
    </row>
    <row r="27" spans="6:8" ht="12.75">
      <c r="F27" s="12"/>
      <c r="G27" s="10"/>
      <c r="H27" s="12"/>
    </row>
    <row r="28" spans="2:8" ht="12.75">
      <c r="B28" s="1" t="s">
        <v>68</v>
      </c>
      <c r="C28" s="10">
        <v>904106.440000001</v>
      </c>
      <c r="D28" s="42" t="s">
        <v>227</v>
      </c>
      <c r="E28" s="42" t="s">
        <v>228</v>
      </c>
      <c r="F28" s="12">
        <f t="shared" si="0"/>
        <v>50.52354233866529</v>
      </c>
      <c r="G28" s="10">
        <f>SUM(E28/D28*100)</f>
        <v>-52.98444880527292</v>
      </c>
      <c r="H28" s="12"/>
    </row>
    <row r="29" spans="6:7" ht="12.75">
      <c r="F29" s="12"/>
      <c r="G29" s="10"/>
    </row>
    <row r="30" spans="2:7" ht="12.75">
      <c r="B30" s="1" t="s">
        <v>129</v>
      </c>
      <c r="F30" s="12"/>
      <c r="G30" s="10"/>
    </row>
    <row r="31" spans="2:7" ht="12.75">
      <c r="B31" s="1" t="s">
        <v>130</v>
      </c>
      <c r="C31" s="10">
        <v>310928.92</v>
      </c>
      <c r="D31" s="10">
        <v>862114.47</v>
      </c>
      <c r="E31" s="10">
        <v>862114.47</v>
      </c>
      <c r="F31" s="12">
        <f t="shared" si="0"/>
        <v>277.27059612209763</v>
      </c>
      <c r="G31" s="10">
        <f>SUM(E31/D31*100)</f>
        <v>100</v>
      </c>
    </row>
    <row r="32" spans="2:7" ht="12.75">
      <c r="B32" s="1" t="s">
        <v>131</v>
      </c>
      <c r="C32" s="10"/>
      <c r="E32" s="10"/>
      <c r="F32" s="12"/>
      <c r="G32" s="10"/>
    </row>
    <row r="33" spans="2:7" ht="12.75">
      <c r="B33" s="1" t="s">
        <v>132</v>
      </c>
      <c r="C33" s="10">
        <v>1215035.36</v>
      </c>
      <c r="D33" s="10">
        <v>0</v>
      </c>
      <c r="E33" s="10">
        <f>SUM(E28+E31)</f>
        <v>1318901.0699999998</v>
      </c>
      <c r="F33" s="12">
        <f t="shared" si="0"/>
        <v>108.54836932482357</v>
      </c>
      <c r="G33" s="10"/>
    </row>
    <row r="34" spans="2:7" ht="12.75">
      <c r="B34" s="1"/>
      <c r="E34" s="10"/>
      <c r="G34" s="10"/>
    </row>
    <row r="35" spans="2:7" ht="12.75">
      <c r="B35" s="1"/>
      <c r="G35" s="10"/>
    </row>
    <row r="36" spans="1:8" ht="14.25">
      <c r="A36" s="106" t="s">
        <v>72</v>
      </c>
      <c r="B36" s="106"/>
      <c r="C36" s="106"/>
      <c r="D36" s="106"/>
      <c r="E36" s="106"/>
      <c r="F36" s="106"/>
      <c r="G36" s="106"/>
      <c r="H36" s="106"/>
    </row>
    <row r="38" spans="1:2" ht="14.25">
      <c r="A38" s="38"/>
      <c r="B38" s="24" t="s">
        <v>160</v>
      </c>
    </row>
    <row r="40" ht="12.75">
      <c r="A40" s="1" t="s">
        <v>63</v>
      </c>
    </row>
    <row r="41" ht="12.75">
      <c r="A41" s="1"/>
    </row>
    <row r="42" spans="1:8" ht="12.75">
      <c r="A42" s="15" t="s">
        <v>0</v>
      </c>
      <c r="B42" s="15" t="s">
        <v>1</v>
      </c>
      <c r="C42" s="15" t="s">
        <v>2</v>
      </c>
      <c r="D42" s="15" t="s">
        <v>3</v>
      </c>
      <c r="E42" s="15" t="s">
        <v>2</v>
      </c>
      <c r="F42" s="15" t="s">
        <v>4</v>
      </c>
      <c r="G42" s="15" t="s">
        <v>4</v>
      </c>
      <c r="H42" s="27"/>
    </row>
    <row r="43" spans="1:8" ht="12.75">
      <c r="A43" s="15" t="s">
        <v>5</v>
      </c>
      <c r="B43" s="4"/>
      <c r="C43" s="15" t="s">
        <v>148</v>
      </c>
      <c r="D43" s="15" t="s">
        <v>165</v>
      </c>
      <c r="E43" s="15" t="s">
        <v>166</v>
      </c>
      <c r="F43" s="15" t="s">
        <v>127</v>
      </c>
      <c r="G43" s="15" t="s">
        <v>128</v>
      </c>
      <c r="H43" s="27"/>
    </row>
    <row r="44" spans="1:8" ht="12.75">
      <c r="A44" s="103">
        <v>1</v>
      </c>
      <c r="B44" s="103"/>
      <c r="C44" s="15">
        <v>2</v>
      </c>
      <c r="D44" s="15">
        <v>3</v>
      </c>
      <c r="E44" s="15">
        <v>4</v>
      </c>
      <c r="F44" s="15">
        <v>5</v>
      </c>
      <c r="G44" s="15">
        <v>6</v>
      </c>
      <c r="H44" s="27"/>
    </row>
    <row r="45" spans="1:8" ht="12.75">
      <c r="A45" s="35">
        <v>6</v>
      </c>
      <c r="B45" s="36" t="s">
        <v>73</v>
      </c>
      <c r="C45" s="34">
        <v>2234695.77</v>
      </c>
      <c r="D45" s="39" t="s">
        <v>167</v>
      </c>
      <c r="E45" s="39" t="s">
        <v>168</v>
      </c>
      <c r="F45" s="34">
        <f>SUM(E45/C45*100)</f>
        <v>103.93808997096727</v>
      </c>
      <c r="G45" s="34">
        <f>SUM(E45/D45*100)</f>
        <v>32.193166341199046</v>
      </c>
      <c r="H45" s="13"/>
    </row>
    <row r="46" spans="1:8" ht="12.75" customHeight="1">
      <c r="A46" s="20">
        <v>61</v>
      </c>
      <c r="B46" s="21" t="s">
        <v>74</v>
      </c>
      <c r="C46" s="22">
        <v>951526.02</v>
      </c>
      <c r="D46" s="40" t="s">
        <v>169</v>
      </c>
      <c r="E46" s="40" t="s">
        <v>170</v>
      </c>
      <c r="F46" s="28">
        <f>SUM(E46/C46*100)</f>
        <v>88.34142969626832</v>
      </c>
      <c r="G46" s="22">
        <f>SUM(E46/D46*100)</f>
        <v>66.29272003154574</v>
      </c>
      <c r="H46" s="28"/>
    </row>
    <row r="47" spans="1:8" ht="12.75">
      <c r="A47" s="20">
        <v>611</v>
      </c>
      <c r="B47" s="21" t="s">
        <v>75</v>
      </c>
      <c r="C47" s="22">
        <v>898147.66</v>
      </c>
      <c r="D47" s="40" t="s">
        <v>171</v>
      </c>
      <c r="E47" s="40" t="s">
        <v>172</v>
      </c>
      <c r="F47" s="28">
        <f aca="true" t="shared" si="1" ref="F47:F82">SUM(E47/C47*100)</f>
        <v>89.75940771253582</v>
      </c>
      <c r="G47" s="22">
        <f aca="true" t="shared" si="2" ref="G47:G82">SUM(E47/D47*100)</f>
        <v>69.7984432900433</v>
      </c>
      <c r="H47" s="28"/>
    </row>
    <row r="48" spans="1:8" ht="12.75">
      <c r="A48" s="6">
        <v>6111</v>
      </c>
      <c r="B48" s="5" t="s">
        <v>6</v>
      </c>
      <c r="C48" s="7">
        <v>806774.650000001</v>
      </c>
      <c r="D48" s="41" t="s">
        <v>173</v>
      </c>
      <c r="E48" s="41" t="s">
        <v>174</v>
      </c>
      <c r="F48" s="26">
        <f t="shared" si="1"/>
        <v>88.55900219472676</v>
      </c>
      <c r="G48" s="37">
        <f t="shared" si="2"/>
        <v>48.83606151742993</v>
      </c>
      <c r="H48" s="26"/>
    </row>
    <row r="49" spans="1:8" ht="12.75">
      <c r="A49" s="6">
        <v>6112</v>
      </c>
      <c r="B49" s="5" t="s">
        <v>7</v>
      </c>
      <c r="C49" s="7">
        <v>61081.41</v>
      </c>
      <c r="D49" s="41" t="s">
        <v>175</v>
      </c>
      <c r="E49" s="41" t="s">
        <v>176</v>
      </c>
      <c r="F49" s="26">
        <f t="shared" si="1"/>
        <v>95.67729363156482</v>
      </c>
      <c r="G49" s="37">
        <f t="shared" si="2"/>
        <v>33.977348837209306</v>
      </c>
      <c r="H49" s="26"/>
    </row>
    <row r="50" spans="1:8" ht="12.75">
      <c r="A50" s="6">
        <v>6113</v>
      </c>
      <c r="B50" s="5" t="s">
        <v>8</v>
      </c>
      <c r="C50" s="7">
        <v>31327.47</v>
      </c>
      <c r="D50" s="41" t="s">
        <v>177</v>
      </c>
      <c r="E50" s="41" t="s">
        <v>178</v>
      </c>
      <c r="F50" s="26">
        <f t="shared" si="1"/>
        <v>106.16688803787856</v>
      </c>
      <c r="G50" s="37">
        <f t="shared" si="2"/>
        <v>47.51342857142858</v>
      </c>
      <c r="H50" s="26"/>
    </row>
    <row r="51" spans="1:8" ht="12.75">
      <c r="A51" s="6">
        <v>6117</v>
      </c>
      <c r="B51" s="5" t="s">
        <v>9</v>
      </c>
      <c r="C51" s="7">
        <v>-1035.87</v>
      </c>
      <c r="D51" s="41" t="s">
        <v>179</v>
      </c>
      <c r="E51" s="41" t="s">
        <v>180</v>
      </c>
      <c r="F51" s="26">
        <f t="shared" si="1"/>
        <v>0</v>
      </c>
      <c r="G51" s="37">
        <f t="shared" si="2"/>
        <v>0</v>
      </c>
      <c r="H51" s="26"/>
    </row>
    <row r="52" spans="1:8" ht="12.75">
      <c r="A52" s="20">
        <v>613</v>
      </c>
      <c r="B52" s="21" t="s">
        <v>76</v>
      </c>
      <c r="C52" s="22">
        <v>28425.32</v>
      </c>
      <c r="D52" s="40" t="s">
        <v>177</v>
      </c>
      <c r="E52" s="40" t="s">
        <v>181</v>
      </c>
      <c r="F52" s="28">
        <f t="shared" si="1"/>
        <v>56.491923397872036</v>
      </c>
      <c r="G52" s="22">
        <f t="shared" si="2"/>
        <v>22.940014285714287</v>
      </c>
      <c r="H52" s="28"/>
    </row>
    <row r="53" spans="1:8" ht="12.75">
      <c r="A53" s="6">
        <v>6134</v>
      </c>
      <c r="B53" s="5" t="s">
        <v>10</v>
      </c>
      <c r="C53" s="7">
        <v>28425.32</v>
      </c>
      <c r="D53" s="41" t="s">
        <v>177</v>
      </c>
      <c r="E53" s="41" t="s">
        <v>181</v>
      </c>
      <c r="F53" s="26">
        <f t="shared" si="1"/>
        <v>56.491923397872036</v>
      </c>
      <c r="G53" s="37">
        <f t="shared" si="2"/>
        <v>22.940014285714287</v>
      </c>
      <c r="H53" s="26"/>
    </row>
    <row r="54" spans="1:8" ht="12.75">
      <c r="A54" s="20">
        <v>614</v>
      </c>
      <c r="B54" s="21" t="s">
        <v>77</v>
      </c>
      <c r="C54" s="22">
        <v>24953.04</v>
      </c>
      <c r="D54" s="40" t="s">
        <v>182</v>
      </c>
      <c r="E54" s="40" t="s">
        <v>183</v>
      </c>
      <c r="F54" s="28">
        <f t="shared" si="1"/>
        <v>73.5848618044134</v>
      </c>
      <c r="G54" s="22">
        <f t="shared" si="2"/>
        <v>42.70153488372093</v>
      </c>
      <c r="H54" s="28"/>
    </row>
    <row r="55" spans="1:8" ht="12.75">
      <c r="A55" s="6">
        <v>6142</v>
      </c>
      <c r="B55" s="5" t="s">
        <v>11</v>
      </c>
      <c r="C55" s="7">
        <v>22521.4</v>
      </c>
      <c r="D55" s="41" t="s">
        <v>184</v>
      </c>
      <c r="E55" s="41" t="s">
        <v>185</v>
      </c>
      <c r="F55" s="26">
        <f t="shared" si="1"/>
        <v>71.97652010976226</v>
      </c>
      <c r="G55" s="37">
        <f t="shared" si="2"/>
        <v>40.5253</v>
      </c>
      <c r="H55" s="26"/>
    </row>
    <row r="56" spans="1:8" ht="12.75">
      <c r="A56" s="6">
        <v>6145</v>
      </c>
      <c r="B56" s="5" t="s">
        <v>12</v>
      </c>
      <c r="C56" s="7">
        <v>2431.64</v>
      </c>
      <c r="D56" s="41" t="s">
        <v>186</v>
      </c>
      <c r="E56" s="41" t="s">
        <v>187</v>
      </c>
      <c r="F56" s="26">
        <f t="shared" si="1"/>
        <v>88.48102515174944</v>
      </c>
      <c r="G56" s="37">
        <f t="shared" si="2"/>
        <v>71.718</v>
      </c>
      <c r="H56" s="26"/>
    </row>
    <row r="57" spans="1:8" ht="25.5">
      <c r="A57" s="20">
        <v>63</v>
      </c>
      <c r="B57" s="21" t="s">
        <v>78</v>
      </c>
      <c r="C57" s="22">
        <v>534616</v>
      </c>
      <c r="D57" s="40" t="s">
        <v>188</v>
      </c>
      <c r="E57" s="40" t="s">
        <v>189</v>
      </c>
      <c r="F57" s="28">
        <f t="shared" si="1"/>
        <v>139.8279849462044</v>
      </c>
      <c r="G57" s="22">
        <f t="shared" si="2"/>
        <v>15.48706252414484</v>
      </c>
      <c r="H57" s="28"/>
    </row>
    <row r="58" spans="1:8" ht="25.5">
      <c r="A58" s="20">
        <v>632</v>
      </c>
      <c r="B58" s="21" t="s">
        <v>139</v>
      </c>
      <c r="C58" s="22">
        <v>0</v>
      </c>
      <c r="D58" s="40" t="s">
        <v>190</v>
      </c>
      <c r="E58" s="40" t="s">
        <v>191</v>
      </c>
      <c r="F58" s="28"/>
      <c r="G58" s="22">
        <f t="shared" si="2"/>
        <v>2.793560606060606</v>
      </c>
      <c r="H58" s="28"/>
    </row>
    <row r="59" spans="1:8" ht="12.75">
      <c r="A59" s="6">
        <v>6324</v>
      </c>
      <c r="B59" s="5" t="s">
        <v>140</v>
      </c>
      <c r="C59" s="7">
        <v>0</v>
      </c>
      <c r="D59" s="41" t="s">
        <v>190</v>
      </c>
      <c r="E59" s="41" t="s">
        <v>191</v>
      </c>
      <c r="F59" s="28"/>
      <c r="G59" s="37">
        <f t="shared" si="2"/>
        <v>2.793560606060606</v>
      </c>
      <c r="H59" s="28"/>
    </row>
    <row r="60" spans="1:8" ht="12.75">
      <c r="A60" s="20">
        <v>633</v>
      </c>
      <c r="B60" s="21" t="s">
        <v>79</v>
      </c>
      <c r="C60" s="22">
        <v>534616</v>
      </c>
      <c r="D60" s="40" t="s">
        <v>192</v>
      </c>
      <c r="E60" s="40" t="s">
        <v>193</v>
      </c>
      <c r="F60" s="28">
        <f t="shared" si="1"/>
        <v>126.03303679650442</v>
      </c>
      <c r="G60" s="22">
        <f t="shared" si="2"/>
        <v>31.47262058424955</v>
      </c>
      <c r="H60" s="28"/>
    </row>
    <row r="61" spans="1:8" ht="12.75">
      <c r="A61" s="6">
        <v>6331</v>
      </c>
      <c r="B61" s="5" t="s">
        <v>13</v>
      </c>
      <c r="C61" s="7">
        <v>534616</v>
      </c>
      <c r="D61" s="41" t="s">
        <v>194</v>
      </c>
      <c r="E61" s="41" t="s">
        <v>193</v>
      </c>
      <c r="F61" s="26">
        <f t="shared" si="1"/>
        <v>126.03303679650442</v>
      </c>
      <c r="G61" s="37">
        <f t="shared" si="2"/>
        <v>52.97113050314466</v>
      </c>
      <c r="H61" s="26"/>
    </row>
    <row r="62" spans="1:8" ht="12.75">
      <c r="A62" s="6">
        <v>6332</v>
      </c>
      <c r="B62" s="5" t="s">
        <v>14</v>
      </c>
      <c r="C62" s="7">
        <v>0</v>
      </c>
      <c r="D62" s="41" t="s">
        <v>195</v>
      </c>
      <c r="E62" s="41" t="s">
        <v>180</v>
      </c>
      <c r="F62" s="26"/>
      <c r="G62" s="37">
        <f t="shared" si="2"/>
        <v>0</v>
      </c>
      <c r="H62" s="26"/>
    </row>
    <row r="63" spans="1:8" ht="12.75">
      <c r="A63" s="20">
        <v>634</v>
      </c>
      <c r="B63" s="21" t="s">
        <v>215</v>
      </c>
      <c r="C63" s="22"/>
      <c r="D63" s="40" t="s">
        <v>196</v>
      </c>
      <c r="E63" s="40" t="s">
        <v>180</v>
      </c>
      <c r="F63" s="28"/>
      <c r="G63" s="22">
        <f t="shared" si="2"/>
        <v>0</v>
      </c>
      <c r="H63" s="26"/>
    </row>
    <row r="64" spans="1:8" ht="12.75">
      <c r="A64" s="6">
        <v>6341</v>
      </c>
      <c r="B64" s="5" t="s">
        <v>216</v>
      </c>
      <c r="C64" s="7"/>
      <c r="D64" s="41" t="s">
        <v>196</v>
      </c>
      <c r="E64" s="41" t="s">
        <v>180</v>
      </c>
      <c r="F64" s="28"/>
      <c r="G64" s="37">
        <f t="shared" si="2"/>
        <v>0</v>
      </c>
      <c r="H64" s="26"/>
    </row>
    <row r="65" spans="1:8" ht="12.75" customHeight="1">
      <c r="A65" s="20">
        <v>64</v>
      </c>
      <c r="B65" s="21" t="s">
        <v>80</v>
      </c>
      <c r="C65" s="22">
        <v>149928.66</v>
      </c>
      <c r="D65" s="40" t="s">
        <v>197</v>
      </c>
      <c r="E65" s="40" t="s">
        <v>198</v>
      </c>
      <c r="F65" s="28">
        <f t="shared" si="1"/>
        <v>127.12742180180894</v>
      </c>
      <c r="G65" s="22">
        <f t="shared" si="2"/>
        <v>55.73112280701754</v>
      </c>
      <c r="H65" s="28"/>
    </row>
    <row r="66" spans="1:8" ht="12.75" customHeight="1">
      <c r="A66" s="20">
        <v>641</v>
      </c>
      <c r="B66" s="21" t="s">
        <v>81</v>
      </c>
      <c r="C66" s="22">
        <v>4166.54</v>
      </c>
      <c r="D66" s="40" t="s">
        <v>199</v>
      </c>
      <c r="E66" s="40" t="s">
        <v>200</v>
      </c>
      <c r="F66" s="28">
        <f t="shared" si="1"/>
        <v>28.8392767140121</v>
      </c>
      <c r="G66" s="22">
        <f t="shared" si="2"/>
        <v>17.165714285714284</v>
      </c>
      <c r="H66" s="28"/>
    </row>
    <row r="67" spans="1:8" ht="12.75">
      <c r="A67" s="6">
        <v>6413</v>
      </c>
      <c r="B67" s="5" t="s">
        <v>15</v>
      </c>
      <c r="C67" s="7">
        <v>4166.54</v>
      </c>
      <c r="D67" s="41" t="s">
        <v>199</v>
      </c>
      <c r="E67" s="41" t="s">
        <v>200</v>
      </c>
      <c r="F67" s="26">
        <f t="shared" si="1"/>
        <v>28.8392767140121</v>
      </c>
      <c r="G67" s="37">
        <f t="shared" si="2"/>
        <v>17.165714285714284</v>
      </c>
      <c r="H67" s="26"/>
    </row>
    <row r="68" spans="1:8" ht="12.75">
      <c r="A68" s="20">
        <v>642</v>
      </c>
      <c r="B68" s="21" t="s">
        <v>82</v>
      </c>
      <c r="C68" s="22">
        <v>145762.12</v>
      </c>
      <c r="D68" s="40" t="s">
        <v>201</v>
      </c>
      <c r="E68" s="40" t="s">
        <v>202</v>
      </c>
      <c r="F68" s="28">
        <f t="shared" si="1"/>
        <v>129.93694109278871</v>
      </c>
      <c r="G68" s="22">
        <f t="shared" si="2"/>
        <v>56.53696716417911</v>
      </c>
      <c r="H68" s="28"/>
    </row>
    <row r="69" spans="1:8" ht="12.75">
      <c r="A69" s="6">
        <v>6421</v>
      </c>
      <c r="B69" s="5" t="s">
        <v>16</v>
      </c>
      <c r="C69" s="7">
        <v>0</v>
      </c>
      <c r="D69" s="41" t="s">
        <v>203</v>
      </c>
      <c r="E69" s="41" t="s">
        <v>204</v>
      </c>
      <c r="F69" s="26"/>
      <c r="G69" s="37">
        <f t="shared" si="2"/>
        <v>39</v>
      </c>
      <c r="H69" s="26"/>
    </row>
    <row r="70" spans="1:8" ht="12.75">
      <c r="A70" s="6">
        <v>6422</v>
      </c>
      <c r="B70" s="5" t="s">
        <v>17</v>
      </c>
      <c r="C70" s="7">
        <v>7890</v>
      </c>
      <c r="D70" s="41" t="s">
        <v>205</v>
      </c>
      <c r="E70" s="41" t="s">
        <v>206</v>
      </c>
      <c r="F70" s="26">
        <f t="shared" si="1"/>
        <v>134.5111533586819</v>
      </c>
      <c r="G70" s="37">
        <f t="shared" si="2"/>
        <v>53.06465</v>
      </c>
      <c r="H70" s="26"/>
    </row>
    <row r="71" spans="1:8" ht="12.75">
      <c r="A71" s="6">
        <v>6423</v>
      </c>
      <c r="B71" s="5" t="s">
        <v>18</v>
      </c>
      <c r="C71" s="7">
        <v>137872.12</v>
      </c>
      <c r="D71" s="41" t="s">
        <v>207</v>
      </c>
      <c r="E71" s="41" t="s">
        <v>208</v>
      </c>
      <c r="F71" s="26">
        <f t="shared" si="1"/>
        <v>125.43211056738666</v>
      </c>
      <c r="G71" s="37">
        <f t="shared" si="2"/>
        <v>57.64530333333333</v>
      </c>
      <c r="H71" s="26"/>
    </row>
    <row r="72" spans="1:8" ht="25.5">
      <c r="A72" s="20">
        <v>65</v>
      </c>
      <c r="B72" s="21" t="s">
        <v>83</v>
      </c>
      <c r="C72" s="22">
        <v>598625.09</v>
      </c>
      <c r="D72" s="40" t="s">
        <v>209</v>
      </c>
      <c r="E72" s="40" t="s">
        <v>210</v>
      </c>
      <c r="F72" s="28">
        <f t="shared" si="1"/>
        <v>90.86909304118876</v>
      </c>
      <c r="G72" s="22">
        <f t="shared" si="2"/>
        <v>69.91840488431876</v>
      </c>
      <c r="H72" s="28"/>
    </row>
    <row r="73" spans="1:8" ht="12.75">
      <c r="A73" s="20">
        <v>651</v>
      </c>
      <c r="B73" s="21" t="s">
        <v>84</v>
      </c>
      <c r="C73" s="22">
        <v>65021.23</v>
      </c>
      <c r="D73" s="40" t="s">
        <v>211</v>
      </c>
      <c r="E73" s="40" t="s">
        <v>212</v>
      </c>
      <c r="F73" s="28">
        <f t="shared" si="1"/>
        <v>60.790560252397555</v>
      </c>
      <c r="G73" s="22">
        <f t="shared" si="2"/>
        <v>39.52676999999999</v>
      </c>
      <c r="H73" s="28"/>
    </row>
    <row r="74" spans="1:8" ht="12.75">
      <c r="A74" s="6">
        <v>6514</v>
      </c>
      <c r="B74" s="5" t="s">
        <v>19</v>
      </c>
      <c r="C74" s="7">
        <v>65021.23</v>
      </c>
      <c r="D74" s="41" t="s">
        <v>211</v>
      </c>
      <c r="E74" s="41" t="s">
        <v>212</v>
      </c>
      <c r="F74" s="26">
        <f t="shared" si="1"/>
        <v>60.790560252397555</v>
      </c>
      <c r="G74" s="37">
        <f t="shared" si="2"/>
        <v>39.52676999999999</v>
      </c>
      <c r="H74" s="26"/>
    </row>
    <row r="75" spans="1:8" ht="12.75">
      <c r="A75" s="20">
        <v>652</v>
      </c>
      <c r="B75" s="21" t="s">
        <v>85</v>
      </c>
      <c r="C75" s="22">
        <v>498870.46</v>
      </c>
      <c r="D75" s="40" t="s">
        <v>213</v>
      </c>
      <c r="E75" s="40" t="s">
        <v>214</v>
      </c>
      <c r="F75" s="28">
        <f t="shared" si="1"/>
        <v>92.37228237566923</v>
      </c>
      <c r="G75" s="22">
        <f t="shared" si="2"/>
        <v>79.7263027681661</v>
      </c>
      <c r="H75" s="28"/>
    </row>
    <row r="76" spans="1:8" ht="12.75">
      <c r="A76" s="6">
        <v>6522</v>
      </c>
      <c r="B76" s="5" t="s">
        <v>20</v>
      </c>
      <c r="C76" s="7">
        <v>13617.56</v>
      </c>
      <c r="D76" s="41" t="s">
        <v>205</v>
      </c>
      <c r="E76" s="41" t="s">
        <v>217</v>
      </c>
      <c r="F76" s="26">
        <f t="shared" si="1"/>
        <v>88.86496552980122</v>
      </c>
      <c r="G76" s="37">
        <f t="shared" si="2"/>
        <v>60.5062</v>
      </c>
      <c r="H76" s="26"/>
    </row>
    <row r="77" spans="1:8" ht="12.75">
      <c r="A77" s="6">
        <v>6524</v>
      </c>
      <c r="B77" s="5" t="s">
        <v>21</v>
      </c>
      <c r="C77" s="7">
        <v>479647.41</v>
      </c>
      <c r="D77" s="41" t="s">
        <v>218</v>
      </c>
      <c r="E77" s="41" t="s">
        <v>219</v>
      </c>
      <c r="F77" s="26">
        <f t="shared" si="1"/>
        <v>92.5640440756263</v>
      </c>
      <c r="G77" s="37">
        <f t="shared" si="2"/>
        <v>80.72382545454545</v>
      </c>
      <c r="H77" s="26"/>
    </row>
    <row r="78" spans="1:8" ht="12.75">
      <c r="A78" s="6">
        <v>6526</v>
      </c>
      <c r="B78" s="5" t="s">
        <v>22</v>
      </c>
      <c r="C78" s="7">
        <v>5605.49</v>
      </c>
      <c r="D78" s="41" t="s">
        <v>220</v>
      </c>
      <c r="E78" s="41" t="s">
        <v>221</v>
      </c>
      <c r="F78" s="26">
        <f t="shared" si="1"/>
        <v>84.48413965594445</v>
      </c>
      <c r="G78" s="37">
        <f t="shared" si="2"/>
        <v>59.196875000000006</v>
      </c>
      <c r="H78" s="26"/>
    </row>
    <row r="79" spans="1:8" ht="12.75">
      <c r="A79" s="20">
        <v>653</v>
      </c>
      <c r="B79" s="21" t="s">
        <v>86</v>
      </c>
      <c r="C79" s="22">
        <v>34733.4</v>
      </c>
      <c r="D79" s="40" t="s">
        <v>211</v>
      </c>
      <c r="E79" s="40" t="s">
        <v>222</v>
      </c>
      <c r="F79" s="28">
        <f t="shared" si="1"/>
        <v>125.5862944600874</v>
      </c>
      <c r="G79" s="22">
        <f t="shared" si="2"/>
        <v>43.62039</v>
      </c>
      <c r="H79" s="28"/>
    </row>
    <row r="80" spans="1:8" ht="12.75">
      <c r="A80" s="6">
        <v>6531</v>
      </c>
      <c r="B80" s="5" t="s">
        <v>23</v>
      </c>
      <c r="C80" s="7">
        <v>34733.4</v>
      </c>
      <c r="D80" s="41" t="s">
        <v>211</v>
      </c>
      <c r="E80" s="41" t="s">
        <v>222</v>
      </c>
      <c r="F80" s="26">
        <f t="shared" si="1"/>
        <v>125.5862944600874</v>
      </c>
      <c r="G80" s="37">
        <f t="shared" si="2"/>
        <v>43.62039</v>
      </c>
      <c r="H80" s="26"/>
    </row>
    <row r="81" spans="1:8" ht="12.75">
      <c r="A81" s="35">
        <v>3</v>
      </c>
      <c r="B81" s="36" t="s">
        <v>87</v>
      </c>
      <c r="C81" s="34">
        <v>1123898.49</v>
      </c>
      <c r="D81" s="39" t="s">
        <v>223</v>
      </c>
      <c r="E81" s="39" t="s">
        <v>224</v>
      </c>
      <c r="F81" s="34">
        <f t="shared" si="1"/>
        <v>148.17202841868752</v>
      </c>
      <c r="G81" s="34">
        <f t="shared" si="2"/>
        <v>44.396246067715275</v>
      </c>
      <c r="H81" s="26"/>
    </row>
    <row r="82" spans="1:8" ht="12.75" customHeight="1">
      <c r="A82" s="20">
        <v>31</v>
      </c>
      <c r="B82" s="21" t="s">
        <v>88</v>
      </c>
      <c r="C82" s="22">
        <v>212133.11</v>
      </c>
      <c r="D82" s="40" t="s">
        <v>229</v>
      </c>
      <c r="E82" s="40" t="s">
        <v>230</v>
      </c>
      <c r="F82" s="28">
        <f t="shared" si="1"/>
        <v>95.48315206428643</v>
      </c>
      <c r="G82" s="22">
        <f t="shared" si="2"/>
        <v>40.6240232651424</v>
      </c>
      <c r="H82" s="28"/>
    </row>
    <row r="83" spans="1:8" ht="12.75">
      <c r="A83" s="20">
        <v>311</v>
      </c>
      <c r="B83" s="21" t="s">
        <v>89</v>
      </c>
      <c r="C83" s="22">
        <v>172468.62</v>
      </c>
      <c r="D83" s="40" t="s">
        <v>231</v>
      </c>
      <c r="E83" s="40" t="s">
        <v>232</v>
      </c>
      <c r="F83" s="28">
        <f aca="true" t="shared" si="3" ref="F83:F136">SUM(E83/C83*100)</f>
        <v>95.75439868423602</v>
      </c>
      <c r="G83" s="22">
        <f aca="true" t="shared" si="4" ref="G83:G136">SUM(E83/D83*100)</f>
        <v>40.4770318627451</v>
      </c>
      <c r="H83" s="28"/>
    </row>
    <row r="84" spans="1:8" ht="12.75">
      <c r="A84" s="6">
        <v>3111</v>
      </c>
      <c r="B84" s="5" t="s">
        <v>36</v>
      </c>
      <c r="C84" s="7">
        <v>172415.93</v>
      </c>
      <c r="D84" s="41" t="s">
        <v>233</v>
      </c>
      <c r="E84" s="41" t="s">
        <v>232</v>
      </c>
      <c r="F84" s="26">
        <f t="shared" si="3"/>
        <v>95.78366105730487</v>
      </c>
      <c r="G84" s="37">
        <f t="shared" si="4"/>
        <v>40.676426108374386</v>
      </c>
      <c r="H84" s="26"/>
    </row>
    <row r="85" spans="1:8" ht="12.75">
      <c r="A85" s="6">
        <v>3113</v>
      </c>
      <c r="B85" s="5" t="s">
        <v>37</v>
      </c>
      <c r="C85" s="7">
        <v>52.69</v>
      </c>
      <c r="D85" s="41" t="s">
        <v>234</v>
      </c>
      <c r="E85" s="41" t="s">
        <v>180</v>
      </c>
      <c r="F85" s="26">
        <f t="shared" si="3"/>
        <v>0</v>
      </c>
      <c r="G85" s="37">
        <f t="shared" si="4"/>
        <v>0</v>
      </c>
      <c r="H85" s="13"/>
    </row>
    <row r="86" spans="1:8" ht="12.75">
      <c r="A86" s="20">
        <v>312</v>
      </c>
      <c r="B86" s="21" t="s">
        <v>38</v>
      </c>
      <c r="C86" s="22">
        <v>10000</v>
      </c>
      <c r="D86" s="40" t="s">
        <v>205</v>
      </c>
      <c r="E86" s="40" t="s">
        <v>235</v>
      </c>
      <c r="F86" s="28">
        <f t="shared" si="3"/>
        <v>90</v>
      </c>
      <c r="G86" s="22">
        <f t="shared" si="4"/>
        <v>45</v>
      </c>
      <c r="H86" s="28"/>
    </row>
    <row r="87" spans="1:8" ht="12.75">
      <c r="A87" s="6">
        <v>3121</v>
      </c>
      <c r="B87" s="5" t="s">
        <v>38</v>
      </c>
      <c r="C87" s="7">
        <v>10000</v>
      </c>
      <c r="D87" s="41" t="s">
        <v>205</v>
      </c>
      <c r="E87" s="41" t="s">
        <v>235</v>
      </c>
      <c r="F87" s="26">
        <f t="shared" si="3"/>
        <v>90</v>
      </c>
      <c r="G87" s="37">
        <f t="shared" si="4"/>
        <v>45</v>
      </c>
      <c r="H87" s="28"/>
    </row>
    <row r="88" spans="1:8" ht="12.75">
      <c r="A88" s="20">
        <v>313</v>
      </c>
      <c r="B88" s="21" t="s">
        <v>90</v>
      </c>
      <c r="C88" s="22">
        <v>29664.49</v>
      </c>
      <c r="D88" s="40" t="s">
        <v>236</v>
      </c>
      <c r="E88" s="40" t="s">
        <v>237</v>
      </c>
      <c r="F88" s="28">
        <f t="shared" si="3"/>
        <v>95.75451996646494</v>
      </c>
      <c r="G88" s="22">
        <f t="shared" si="4"/>
        <v>40.23383852691218</v>
      </c>
      <c r="H88" s="26"/>
    </row>
    <row r="89" spans="1:8" ht="12.75">
      <c r="A89" s="6">
        <v>3132</v>
      </c>
      <c r="B89" s="5" t="s">
        <v>39</v>
      </c>
      <c r="C89" s="7">
        <v>26732.54</v>
      </c>
      <c r="D89" s="41" t="s">
        <v>238</v>
      </c>
      <c r="E89" s="41" t="s">
        <v>239</v>
      </c>
      <c r="F89" s="26">
        <f t="shared" si="3"/>
        <v>95.75449994650714</v>
      </c>
      <c r="G89" s="37">
        <f t="shared" si="4"/>
        <v>40.566735340729004</v>
      </c>
      <c r="H89" s="26"/>
    </row>
    <row r="90" spans="1:8" ht="12.75">
      <c r="A90" s="6">
        <v>3133</v>
      </c>
      <c r="B90" s="5" t="s">
        <v>40</v>
      </c>
      <c r="C90" s="7">
        <v>2931.95</v>
      </c>
      <c r="D90" s="41" t="s">
        <v>240</v>
      </c>
      <c r="E90" s="41" t="s">
        <v>241</v>
      </c>
      <c r="F90" s="26">
        <f t="shared" si="3"/>
        <v>95.75470250174799</v>
      </c>
      <c r="G90" s="37">
        <f t="shared" si="4"/>
        <v>37.43306666666666</v>
      </c>
      <c r="H90" s="28"/>
    </row>
    <row r="91" spans="1:8" ht="12.75">
      <c r="A91" s="20">
        <v>32</v>
      </c>
      <c r="B91" s="21" t="s">
        <v>91</v>
      </c>
      <c r="C91" s="22">
        <v>490117.63</v>
      </c>
      <c r="D91" s="40" t="s">
        <v>242</v>
      </c>
      <c r="E91" s="40" t="s">
        <v>243</v>
      </c>
      <c r="F91" s="28">
        <f t="shared" si="3"/>
        <v>109.21155192887062</v>
      </c>
      <c r="G91" s="22">
        <f t="shared" si="4"/>
        <v>40.87865205437605</v>
      </c>
      <c r="H91" s="26"/>
    </row>
    <row r="92" spans="1:8" ht="12.75">
      <c r="A92" s="20">
        <v>321</v>
      </c>
      <c r="B92" s="21" t="s">
        <v>92</v>
      </c>
      <c r="C92" s="22">
        <v>30700</v>
      </c>
      <c r="D92" s="40" t="s">
        <v>244</v>
      </c>
      <c r="E92" s="40" t="s">
        <v>245</v>
      </c>
      <c r="F92" s="28">
        <f t="shared" si="3"/>
        <v>92.94462540716613</v>
      </c>
      <c r="G92" s="22">
        <f t="shared" si="4"/>
        <v>30.22669491525424</v>
      </c>
      <c r="H92" s="28"/>
    </row>
    <row r="93" spans="1:8" ht="12.75">
      <c r="A93" s="6">
        <v>3211</v>
      </c>
      <c r="B93" s="5" t="s">
        <v>41</v>
      </c>
      <c r="C93" s="7">
        <v>2600</v>
      </c>
      <c r="D93" s="41" t="s">
        <v>220</v>
      </c>
      <c r="E93" s="41" t="s">
        <v>246</v>
      </c>
      <c r="F93" s="26">
        <f t="shared" si="3"/>
        <v>47.53846153846154</v>
      </c>
      <c r="G93" s="37">
        <f t="shared" si="4"/>
        <v>15.45</v>
      </c>
      <c r="H93" s="26"/>
    </row>
    <row r="94" spans="1:8" ht="12.75">
      <c r="A94" s="6">
        <v>3212</v>
      </c>
      <c r="B94" s="5" t="s">
        <v>42</v>
      </c>
      <c r="C94" s="7">
        <v>27400</v>
      </c>
      <c r="D94" s="41" t="s">
        <v>247</v>
      </c>
      <c r="E94" s="41" t="s">
        <v>248</v>
      </c>
      <c r="F94" s="26">
        <f t="shared" si="3"/>
        <v>99.62773722627738</v>
      </c>
      <c r="G94" s="37">
        <f t="shared" si="4"/>
        <v>33.535626535626534</v>
      </c>
      <c r="H94" s="26"/>
    </row>
    <row r="95" spans="1:8" ht="12.75">
      <c r="A95" s="6">
        <v>3213</v>
      </c>
      <c r="B95" s="5" t="s">
        <v>43</v>
      </c>
      <c r="C95" s="7">
        <v>700</v>
      </c>
      <c r="D95" s="41" t="s">
        <v>249</v>
      </c>
      <c r="E95" s="41" t="s">
        <v>180</v>
      </c>
      <c r="F95" s="26">
        <f t="shared" si="3"/>
        <v>0</v>
      </c>
      <c r="G95" s="37">
        <f t="shared" si="4"/>
        <v>0</v>
      </c>
      <c r="H95" s="28"/>
    </row>
    <row r="96" spans="1:8" ht="12.75">
      <c r="A96" s="20">
        <v>322</v>
      </c>
      <c r="B96" s="21" t="s">
        <v>93</v>
      </c>
      <c r="C96" s="22">
        <v>160711.54</v>
      </c>
      <c r="D96" s="40" t="s">
        <v>250</v>
      </c>
      <c r="E96" s="40" t="s">
        <v>251</v>
      </c>
      <c r="F96" s="28">
        <f t="shared" si="3"/>
        <v>95.13428220524798</v>
      </c>
      <c r="G96" s="22">
        <f t="shared" si="4"/>
        <v>44.124608946608944</v>
      </c>
      <c r="H96" s="28"/>
    </row>
    <row r="97" spans="1:8" ht="12.75">
      <c r="A97" s="6">
        <v>3221</v>
      </c>
      <c r="B97" s="5" t="s">
        <v>31</v>
      </c>
      <c r="C97" s="7">
        <v>3080.09</v>
      </c>
      <c r="D97" s="41" t="s">
        <v>252</v>
      </c>
      <c r="E97" s="41" t="s">
        <v>253</v>
      </c>
      <c r="F97" s="26">
        <f t="shared" si="3"/>
        <v>395.25793077475004</v>
      </c>
      <c r="G97" s="37">
        <f t="shared" si="4"/>
        <v>43.47964285714285</v>
      </c>
      <c r="H97" s="26"/>
    </row>
    <row r="98" spans="1:8" ht="12.75">
      <c r="A98" s="6">
        <v>3223</v>
      </c>
      <c r="B98" s="5" t="s">
        <v>44</v>
      </c>
      <c r="C98" s="7">
        <v>129712.94</v>
      </c>
      <c r="D98" s="41" t="s">
        <v>254</v>
      </c>
      <c r="E98" s="41" t="s">
        <v>255</v>
      </c>
      <c r="F98" s="26">
        <f t="shared" si="3"/>
        <v>91.3385896580557</v>
      </c>
      <c r="G98" s="37">
        <f t="shared" si="4"/>
        <v>51.28916450216451</v>
      </c>
      <c r="H98" s="26"/>
    </row>
    <row r="99" spans="1:8" ht="12.75">
      <c r="A99" s="6">
        <v>3224</v>
      </c>
      <c r="B99" s="5" t="s">
        <v>54</v>
      </c>
      <c r="C99" s="7">
        <v>22264.88</v>
      </c>
      <c r="D99" s="41" t="s">
        <v>256</v>
      </c>
      <c r="E99" s="41" t="s">
        <v>257</v>
      </c>
      <c r="F99" s="26">
        <f t="shared" si="3"/>
        <v>70.9429828501209</v>
      </c>
      <c r="G99" s="37">
        <f t="shared" si="4"/>
        <v>20.38112258064516</v>
      </c>
      <c r="H99" s="26"/>
    </row>
    <row r="100" spans="1:8" ht="12.75">
      <c r="A100" s="6">
        <v>3225</v>
      </c>
      <c r="B100" s="5" t="s">
        <v>45</v>
      </c>
      <c r="C100" s="7">
        <v>5653.63</v>
      </c>
      <c r="D100" s="41" t="s">
        <v>258</v>
      </c>
      <c r="E100" s="41" t="s">
        <v>259</v>
      </c>
      <c r="F100" s="26">
        <f t="shared" si="3"/>
        <v>113.98216720938584</v>
      </c>
      <c r="G100" s="37">
        <f t="shared" si="4"/>
        <v>64.4413</v>
      </c>
      <c r="H100" s="28"/>
    </row>
    <row r="101" spans="1:8" ht="12.75">
      <c r="A101" s="20">
        <v>323</v>
      </c>
      <c r="B101" s="21" t="s">
        <v>94</v>
      </c>
      <c r="C101" s="22">
        <v>188146.44</v>
      </c>
      <c r="D101" s="40" t="s">
        <v>260</v>
      </c>
      <c r="E101" s="40" t="s">
        <v>261</v>
      </c>
      <c r="F101" s="28">
        <f t="shared" si="3"/>
        <v>108.48830304734972</v>
      </c>
      <c r="G101" s="22">
        <f t="shared" si="4"/>
        <v>39.140341323106426</v>
      </c>
      <c r="H101" s="26"/>
    </row>
    <row r="102" spans="1:8" ht="12.75">
      <c r="A102" s="6">
        <v>3231</v>
      </c>
      <c r="B102" s="5" t="s">
        <v>46</v>
      </c>
      <c r="C102" s="7">
        <v>5696.27</v>
      </c>
      <c r="D102" s="41" t="s">
        <v>203</v>
      </c>
      <c r="E102" s="41" t="s">
        <v>262</v>
      </c>
      <c r="F102" s="26">
        <f t="shared" si="3"/>
        <v>103.90097379513259</v>
      </c>
      <c r="G102" s="37">
        <f t="shared" si="4"/>
        <v>39.45653333333333</v>
      </c>
      <c r="H102" s="26"/>
    </row>
    <row r="103" spans="1:8" ht="12.75">
      <c r="A103" s="6">
        <v>3232</v>
      </c>
      <c r="B103" s="5" t="s">
        <v>47</v>
      </c>
      <c r="C103" s="7">
        <v>124111.51</v>
      </c>
      <c r="D103" s="41" t="s">
        <v>263</v>
      </c>
      <c r="E103" s="41" t="s">
        <v>264</v>
      </c>
      <c r="F103" s="26">
        <f t="shared" si="3"/>
        <v>143.84354843479062</v>
      </c>
      <c r="G103" s="37">
        <f t="shared" si="4"/>
        <v>48.18526315789474</v>
      </c>
      <c r="H103" s="26"/>
    </row>
    <row r="104" spans="1:8" ht="12.75">
      <c r="A104" s="6">
        <v>3233</v>
      </c>
      <c r="B104" s="5" t="s">
        <v>33</v>
      </c>
      <c r="C104" s="7">
        <v>1972.75</v>
      </c>
      <c r="D104" s="41" t="s">
        <v>249</v>
      </c>
      <c r="E104" s="41" t="s">
        <v>265</v>
      </c>
      <c r="F104" s="26">
        <f t="shared" si="3"/>
        <v>30.097579520973262</v>
      </c>
      <c r="G104" s="37">
        <f t="shared" si="4"/>
        <v>11.875</v>
      </c>
      <c r="H104" s="26"/>
    </row>
    <row r="105" spans="1:8" ht="12.75">
      <c r="A105" s="6">
        <v>3234</v>
      </c>
      <c r="B105" s="5" t="s">
        <v>52</v>
      </c>
      <c r="C105" s="7">
        <v>14014.09</v>
      </c>
      <c r="D105" s="41" t="s">
        <v>184</v>
      </c>
      <c r="E105" s="41" t="s">
        <v>266</v>
      </c>
      <c r="F105" s="26">
        <f t="shared" si="3"/>
        <v>91.27720743908452</v>
      </c>
      <c r="G105" s="37">
        <f t="shared" si="4"/>
        <v>31.979174999999998</v>
      </c>
      <c r="H105" s="28"/>
    </row>
    <row r="106" spans="1:8" ht="12.75">
      <c r="A106" s="6">
        <v>3236</v>
      </c>
      <c r="B106" s="5" t="s">
        <v>57</v>
      </c>
      <c r="C106" s="7">
        <v>36372.66</v>
      </c>
      <c r="D106" s="41" t="s">
        <v>267</v>
      </c>
      <c r="E106" s="41" t="s">
        <v>180</v>
      </c>
      <c r="F106" s="26">
        <f t="shared" si="3"/>
        <v>0</v>
      </c>
      <c r="G106" s="37">
        <f t="shared" si="4"/>
        <v>0</v>
      </c>
      <c r="H106" s="26"/>
    </row>
    <row r="107" spans="1:8" ht="12.75">
      <c r="A107" s="6">
        <v>3237</v>
      </c>
      <c r="B107" s="5" t="s">
        <v>48</v>
      </c>
      <c r="C107" s="7">
        <v>5979.16</v>
      </c>
      <c r="D107" s="41" t="s">
        <v>268</v>
      </c>
      <c r="E107" s="41" t="s">
        <v>269</v>
      </c>
      <c r="F107" s="26">
        <f t="shared" si="3"/>
        <v>105.14152489647375</v>
      </c>
      <c r="G107" s="37">
        <f t="shared" si="4"/>
        <v>36.979882352941175</v>
      </c>
      <c r="H107" s="26"/>
    </row>
    <row r="108" spans="1:8" ht="12.75">
      <c r="A108" s="20">
        <v>329</v>
      </c>
      <c r="B108" s="21" t="s">
        <v>27</v>
      </c>
      <c r="C108" s="22">
        <v>110559.65</v>
      </c>
      <c r="D108" s="40" t="s">
        <v>270</v>
      </c>
      <c r="E108" s="40" t="s">
        <v>271</v>
      </c>
      <c r="F108" s="28">
        <f t="shared" si="3"/>
        <v>135.42229918419605</v>
      </c>
      <c r="G108" s="22">
        <f t="shared" si="4"/>
        <v>43.14767146974064</v>
      </c>
      <c r="H108" s="26"/>
    </row>
    <row r="109" spans="1:8" ht="25.5">
      <c r="A109" s="6">
        <v>3291</v>
      </c>
      <c r="B109" s="5" t="s">
        <v>25</v>
      </c>
      <c r="C109" s="7">
        <v>75113.16</v>
      </c>
      <c r="D109" s="41" t="s">
        <v>272</v>
      </c>
      <c r="E109" s="41" t="s">
        <v>273</v>
      </c>
      <c r="F109" s="26">
        <f t="shared" si="3"/>
        <v>161.74611745797938</v>
      </c>
      <c r="G109" s="37">
        <f t="shared" si="4"/>
        <v>39.70347058823529</v>
      </c>
      <c r="H109" s="26"/>
    </row>
    <row r="110" spans="1:8" ht="12.75">
      <c r="A110" s="6">
        <v>3293</v>
      </c>
      <c r="B110" s="5" t="s">
        <v>34</v>
      </c>
      <c r="C110" s="7">
        <v>7908.88</v>
      </c>
      <c r="D110" s="41" t="s">
        <v>205</v>
      </c>
      <c r="E110" s="41" t="s">
        <v>274</v>
      </c>
      <c r="F110" s="26">
        <f t="shared" si="3"/>
        <v>147.8242178412114</v>
      </c>
      <c r="G110" s="37">
        <f t="shared" si="4"/>
        <v>58.4562</v>
      </c>
      <c r="H110" s="26"/>
    </row>
    <row r="111" spans="1:8" ht="12.75">
      <c r="A111" s="6">
        <v>3294</v>
      </c>
      <c r="B111" s="5" t="s">
        <v>26</v>
      </c>
      <c r="C111" s="7">
        <v>13000</v>
      </c>
      <c r="D111" s="41" t="s">
        <v>234</v>
      </c>
      <c r="E111" s="41" t="s">
        <v>275</v>
      </c>
      <c r="F111" s="26">
        <f t="shared" si="3"/>
        <v>7.6923076923076925</v>
      </c>
      <c r="G111" s="37">
        <f t="shared" si="4"/>
        <v>50</v>
      </c>
      <c r="H111" s="26"/>
    </row>
    <row r="112" spans="1:8" ht="12.75">
      <c r="A112" s="6">
        <v>3295</v>
      </c>
      <c r="B112" s="5" t="s">
        <v>149</v>
      </c>
      <c r="C112" s="7">
        <v>50</v>
      </c>
      <c r="D112" s="41" t="s">
        <v>234</v>
      </c>
      <c r="E112" s="41" t="s">
        <v>180</v>
      </c>
      <c r="F112" s="26">
        <f t="shared" si="3"/>
        <v>0</v>
      </c>
      <c r="G112" s="37">
        <f t="shared" si="4"/>
        <v>0</v>
      </c>
      <c r="H112" s="28"/>
    </row>
    <row r="113" spans="1:8" ht="12.75">
      <c r="A113" s="6">
        <v>3296</v>
      </c>
      <c r="B113" s="5" t="s">
        <v>150</v>
      </c>
      <c r="C113" s="7">
        <v>0</v>
      </c>
      <c r="D113" s="41" t="s">
        <v>234</v>
      </c>
      <c r="E113" s="41" t="s">
        <v>180</v>
      </c>
      <c r="F113" s="26"/>
      <c r="G113" s="37">
        <f t="shared" si="4"/>
        <v>0</v>
      </c>
      <c r="H113" s="26"/>
    </row>
    <row r="114" spans="1:8" ht="12.75">
      <c r="A114" s="6">
        <v>3299</v>
      </c>
      <c r="B114" s="5" t="s">
        <v>27</v>
      </c>
      <c r="C114" s="7">
        <v>14487.61</v>
      </c>
      <c r="D114" s="41" t="s">
        <v>203</v>
      </c>
      <c r="E114" s="41" t="s">
        <v>276</v>
      </c>
      <c r="F114" s="26">
        <f t="shared" si="3"/>
        <v>107.25412956312323</v>
      </c>
      <c r="G114" s="37">
        <f t="shared" si="4"/>
        <v>103.59039999999999</v>
      </c>
      <c r="H114" s="28"/>
    </row>
    <row r="115" spans="1:8" ht="12.75">
      <c r="A115" s="20">
        <v>34</v>
      </c>
      <c r="B115" s="21" t="s">
        <v>95</v>
      </c>
      <c r="C115" s="22">
        <v>18126.8</v>
      </c>
      <c r="D115" s="40" t="s">
        <v>277</v>
      </c>
      <c r="E115" s="40" t="s">
        <v>278</v>
      </c>
      <c r="F115" s="28">
        <f t="shared" si="3"/>
        <v>289.64593861023457</v>
      </c>
      <c r="G115" s="22">
        <f t="shared" si="4"/>
        <v>22.53370815450644</v>
      </c>
      <c r="H115" s="26"/>
    </row>
    <row r="116" spans="1:8" ht="12.75">
      <c r="A116" s="20">
        <v>343</v>
      </c>
      <c r="B116" s="21" t="s">
        <v>96</v>
      </c>
      <c r="C116" s="22">
        <v>18126.8</v>
      </c>
      <c r="D116" s="40" t="s">
        <v>277</v>
      </c>
      <c r="E116" s="40" t="s">
        <v>278</v>
      </c>
      <c r="F116" s="28">
        <f t="shared" si="3"/>
        <v>289.64593861023457</v>
      </c>
      <c r="G116" s="22">
        <f t="shared" si="4"/>
        <v>22.53370815450644</v>
      </c>
      <c r="H116" s="26"/>
    </row>
    <row r="117" spans="1:8" ht="12.75">
      <c r="A117" s="6">
        <v>3431</v>
      </c>
      <c r="B117" s="5" t="s">
        <v>49</v>
      </c>
      <c r="C117" s="7">
        <v>5336.1</v>
      </c>
      <c r="D117" s="41" t="s">
        <v>279</v>
      </c>
      <c r="E117" s="41" t="s">
        <v>280</v>
      </c>
      <c r="F117" s="26">
        <f t="shared" si="3"/>
        <v>101.82998819362454</v>
      </c>
      <c r="G117" s="37">
        <f t="shared" si="4"/>
        <v>45.28125</v>
      </c>
      <c r="H117" s="26"/>
    </row>
    <row r="118" spans="1:8" ht="12.75">
      <c r="A118" s="6">
        <v>3434</v>
      </c>
      <c r="B118" s="5" t="s">
        <v>28</v>
      </c>
      <c r="C118" s="7">
        <v>12790.7</v>
      </c>
      <c r="D118" s="41" t="s">
        <v>281</v>
      </c>
      <c r="E118" s="41" t="s">
        <v>282</v>
      </c>
      <c r="F118" s="26">
        <f t="shared" si="3"/>
        <v>368.00010945452556</v>
      </c>
      <c r="G118" s="37">
        <f t="shared" si="4"/>
        <v>21.29854751131222</v>
      </c>
      <c r="H118" s="28"/>
    </row>
    <row r="119" spans="1:8" ht="12.75">
      <c r="A119" s="20">
        <v>35</v>
      </c>
      <c r="B119" s="21" t="s">
        <v>97</v>
      </c>
      <c r="C119" s="22">
        <v>45691.67</v>
      </c>
      <c r="D119" s="40" t="s">
        <v>283</v>
      </c>
      <c r="E119" s="40" t="s">
        <v>284</v>
      </c>
      <c r="F119" s="28">
        <f t="shared" si="3"/>
        <v>150.32516867954268</v>
      </c>
      <c r="G119" s="22">
        <f t="shared" si="4"/>
        <v>45.79072</v>
      </c>
      <c r="H119" s="28"/>
    </row>
    <row r="120" spans="1:8" ht="25.5">
      <c r="A120" s="20">
        <v>352</v>
      </c>
      <c r="B120" s="21" t="s">
        <v>98</v>
      </c>
      <c r="C120" s="22">
        <v>45691.67</v>
      </c>
      <c r="D120" s="40" t="s">
        <v>283</v>
      </c>
      <c r="E120" s="40" t="s">
        <v>284</v>
      </c>
      <c r="F120" s="28">
        <f t="shared" si="3"/>
        <v>150.32516867954268</v>
      </c>
      <c r="G120" s="22">
        <f t="shared" si="4"/>
        <v>45.79072</v>
      </c>
      <c r="H120" s="26"/>
    </row>
    <row r="121" spans="1:8" ht="12.75">
      <c r="A121" s="6">
        <v>3523</v>
      </c>
      <c r="B121" s="5" t="s">
        <v>56</v>
      </c>
      <c r="C121" s="7">
        <v>45691.67</v>
      </c>
      <c r="D121" s="41" t="s">
        <v>283</v>
      </c>
      <c r="E121" s="41" t="s">
        <v>284</v>
      </c>
      <c r="F121" s="26">
        <f t="shared" si="3"/>
        <v>150.32516867954268</v>
      </c>
      <c r="G121" s="37">
        <f t="shared" si="4"/>
        <v>45.79072</v>
      </c>
      <c r="H121" s="26"/>
    </row>
    <row r="122" spans="1:8" ht="12.75">
      <c r="A122" s="20">
        <v>36</v>
      </c>
      <c r="B122" s="21" t="s">
        <v>99</v>
      </c>
      <c r="C122" s="22">
        <v>31576.42</v>
      </c>
      <c r="D122" s="40" t="s">
        <v>285</v>
      </c>
      <c r="E122" s="40" t="s">
        <v>286</v>
      </c>
      <c r="F122" s="28">
        <f t="shared" si="3"/>
        <v>173.4610826686496</v>
      </c>
      <c r="G122" s="22">
        <f t="shared" si="4"/>
        <v>58.26893617021277</v>
      </c>
      <c r="H122" s="26"/>
    </row>
    <row r="123" spans="1:8" ht="12.75">
      <c r="A123" s="20">
        <v>363</v>
      </c>
      <c r="B123" s="21" t="s">
        <v>100</v>
      </c>
      <c r="C123" s="22">
        <v>31576.42</v>
      </c>
      <c r="D123" s="40" t="s">
        <v>285</v>
      </c>
      <c r="E123" s="40" t="s">
        <v>286</v>
      </c>
      <c r="F123" s="28">
        <f t="shared" si="3"/>
        <v>173.4610826686496</v>
      </c>
      <c r="G123" s="22">
        <f t="shared" si="4"/>
        <v>58.26893617021277</v>
      </c>
      <c r="H123" s="28"/>
    </row>
    <row r="124" spans="1:8" ht="12.75">
      <c r="A124" s="6">
        <v>3631</v>
      </c>
      <c r="B124" s="5" t="s">
        <v>58</v>
      </c>
      <c r="C124" s="7">
        <v>31576.42</v>
      </c>
      <c r="D124" s="41" t="s">
        <v>285</v>
      </c>
      <c r="E124" s="41" t="s">
        <v>286</v>
      </c>
      <c r="F124" s="26">
        <f t="shared" si="3"/>
        <v>173.4610826686496</v>
      </c>
      <c r="G124" s="37">
        <f t="shared" si="4"/>
        <v>58.26893617021277</v>
      </c>
      <c r="H124" s="28"/>
    </row>
    <row r="125" spans="1:8" ht="25.5">
      <c r="A125" s="20">
        <v>37</v>
      </c>
      <c r="B125" s="21" t="s">
        <v>101</v>
      </c>
      <c r="C125" s="22">
        <v>169459.5</v>
      </c>
      <c r="D125" s="40" t="s">
        <v>287</v>
      </c>
      <c r="E125" s="40" t="s">
        <v>288</v>
      </c>
      <c r="F125" s="28">
        <f t="shared" si="3"/>
        <v>67.66302272814448</v>
      </c>
      <c r="G125" s="22">
        <f t="shared" si="4"/>
        <v>30.094860892388454</v>
      </c>
      <c r="H125" s="26"/>
    </row>
    <row r="126" spans="1:8" ht="12.75">
      <c r="A126" s="20">
        <v>372</v>
      </c>
      <c r="B126" s="21" t="s">
        <v>102</v>
      </c>
      <c r="C126" s="22">
        <v>169459.5</v>
      </c>
      <c r="D126" s="40" t="s">
        <v>287</v>
      </c>
      <c r="E126" s="40" t="s">
        <v>288</v>
      </c>
      <c r="F126" s="28">
        <f t="shared" si="3"/>
        <v>67.66302272814448</v>
      </c>
      <c r="G126" s="22">
        <f t="shared" si="4"/>
        <v>30.094860892388454</v>
      </c>
      <c r="H126" s="28"/>
    </row>
    <row r="127" spans="1:8" ht="12.75">
      <c r="A127" s="6">
        <v>3721</v>
      </c>
      <c r="B127" s="5" t="s">
        <v>60</v>
      </c>
      <c r="C127" s="7">
        <v>12000</v>
      </c>
      <c r="D127" s="41" t="s">
        <v>289</v>
      </c>
      <c r="E127" s="41" t="s">
        <v>279</v>
      </c>
      <c r="F127" s="26">
        <f t="shared" si="3"/>
        <v>100</v>
      </c>
      <c r="G127" s="37">
        <f t="shared" si="4"/>
        <v>48</v>
      </c>
      <c r="H127" s="28"/>
    </row>
    <row r="128" spans="1:8" ht="12.75">
      <c r="A128" s="6">
        <v>3722</v>
      </c>
      <c r="B128" s="5" t="s">
        <v>59</v>
      </c>
      <c r="C128" s="7">
        <v>157459.5</v>
      </c>
      <c r="D128" s="41" t="s">
        <v>290</v>
      </c>
      <c r="E128" s="41" t="s">
        <v>291</v>
      </c>
      <c r="F128" s="26">
        <f t="shared" si="3"/>
        <v>65.1986193275096</v>
      </c>
      <c r="G128" s="37">
        <f t="shared" si="4"/>
        <v>28.837477528089888</v>
      </c>
      <c r="H128" s="26"/>
    </row>
    <row r="129" spans="1:8" ht="12.75">
      <c r="A129" s="20">
        <v>38</v>
      </c>
      <c r="B129" s="21" t="s">
        <v>103</v>
      </c>
      <c r="C129" s="22">
        <v>156793.36</v>
      </c>
      <c r="D129" s="40" t="s">
        <v>292</v>
      </c>
      <c r="E129" s="40" t="s">
        <v>293</v>
      </c>
      <c r="F129" s="28">
        <f t="shared" si="3"/>
        <v>406.1797642451186</v>
      </c>
      <c r="G129" s="22">
        <f t="shared" si="4"/>
        <v>58.69704147465438</v>
      </c>
      <c r="H129" s="28"/>
    </row>
    <row r="130" spans="1:8" ht="12.75">
      <c r="A130" s="20">
        <v>381</v>
      </c>
      <c r="B130" s="21" t="s">
        <v>104</v>
      </c>
      <c r="C130" s="22">
        <v>94335</v>
      </c>
      <c r="D130" s="40" t="s">
        <v>294</v>
      </c>
      <c r="E130" s="40" t="s">
        <v>295</v>
      </c>
      <c r="F130" s="28">
        <f t="shared" si="3"/>
        <v>158.968580060423</v>
      </c>
      <c r="G130" s="22">
        <f t="shared" si="4"/>
        <v>42.243101408450705</v>
      </c>
      <c r="H130" s="28"/>
    </row>
    <row r="131" spans="1:8" ht="12.75">
      <c r="A131" s="6">
        <v>3811</v>
      </c>
      <c r="B131" s="5" t="s">
        <v>29</v>
      </c>
      <c r="C131" s="7">
        <v>94335</v>
      </c>
      <c r="D131" s="41" t="s">
        <v>294</v>
      </c>
      <c r="E131" s="41" t="s">
        <v>295</v>
      </c>
      <c r="F131" s="26">
        <f t="shared" si="3"/>
        <v>158.968580060423</v>
      </c>
      <c r="G131" s="37">
        <f t="shared" si="4"/>
        <v>42.243101408450705</v>
      </c>
      <c r="H131" s="26"/>
    </row>
    <row r="132" spans="1:8" ht="12.75">
      <c r="A132" s="20">
        <v>385</v>
      </c>
      <c r="B132" s="21" t="s">
        <v>105</v>
      </c>
      <c r="C132" s="22">
        <v>0</v>
      </c>
      <c r="D132" s="40" t="s">
        <v>203</v>
      </c>
      <c r="E132" s="40" t="s">
        <v>180</v>
      </c>
      <c r="F132" s="28"/>
      <c r="G132" s="22">
        <f t="shared" si="4"/>
        <v>0</v>
      </c>
      <c r="H132" s="26"/>
    </row>
    <row r="133" spans="1:8" ht="12.75">
      <c r="A133" s="6">
        <v>3851</v>
      </c>
      <c r="B133" s="5" t="s">
        <v>30</v>
      </c>
      <c r="C133" s="7">
        <v>0</v>
      </c>
      <c r="D133" s="41" t="s">
        <v>203</v>
      </c>
      <c r="E133" s="41" t="s">
        <v>180</v>
      </c>
      <c r="F133" s="28"/>
      <c r="G133" s="37">
        <f t="shared" si="4"/>
        <v>0</v>
      </c>
      <c r="H133" s="28"/>
    </row>
    <row r="134" spans="1:8" ht="12.75">
      <c r="A134" s="20">
        <v>386</v>
      </c>
      <c r="B134" s="21" t="s">
        <v>106</v>
      </c>
      <c r="C134" s="22">
        <v>62458.36</v>
      </c>
      <c r="D134" s="40" t="s">
        <v>296</v>
      </c>
      <c r="E134" s="40" t="s">
        <v>297</v>
      </c>
      <c r="F134" s="28">
        <f t="shared" si="3"/>
        <v>779.5591975197556</v>
      </c>
      <c r="G134" s="22">
        <f t="shared" si="4"/>
        <v>68.09788671328671</v>
      </c>
      <c r="H134" s="28"/>
    </row>
    <row r="135" spans="1:8" ht="25.5">
      <c r="A135" s="6">
        <v>3861</v>
      </c>
      <c r="B135" s="5" t="s">
        <v>53</v>
      </c>
      <c r="C135" s="7">
        <v>62458.36</v>
      </c>
      <c r="D135" s="41" t="s">
        <v>296</v>
      </c>
      <c r="E135" s="41" t="s">
        <v>297</v>
      </c>
      <c r="F135" s="26">
        <f t="shared" si="3"/>
        <v>779.5591975197556</v>
      </c>
      <c r="G135" s="37">
        <f t="shared" si="4"/>
        <v>68.09788671328671</v>
      </c>
      <c r="H135" s="26"/>
    </row>
    <row r="136" spans="1:8" ht="12.75">
      <c r="A136" s="35">
        <v>4</v>
      </c>
      <c r="B136" s="36" t="s">
        <v>107</v>
      </c>
      <c r="C136" s="34">
        <v>206690.84</v>
      </c>
      <c r="D136" s="39" t="s">
        <v>225</v>
      </c>
      <c r="E136" s="39" t="s">
        <v>226</v>
      </c>
      <c r="F136" s="34">
        <f t="shared" si="3"/>
        <v>97.05815216581442</v>
      </c>
      <c r="G136" s="34">
        <f t="shared" si="4"/>
        <v>4.6373164586222835</v>
      </c>
      <c r="H136" s="28"/>
    </row>
    <row r="137" spans="1:8" ht="12.75">
      <c r="A137" s="20">
        <v>41</v>
      </c>
      <c r="B137" s="21" t="s">
        <v>108</v>
      </c>
      <c r="C137" s="22">
        <v>2550.44</v>
      </c>
      <c r="D137" s="40" t="s">
        <v>211</v>
      </c>
      <c r="E137" s="40" t="s">
        <v>298</v>
      </c>
      <c r="F137" s="28">
        <f>SUM(E137/C137*100)</f>
        <v>61.62230830758615</v>
      </c>
      <c r="G137" s="22">
        <f>SUM(E137/D137*100)</f>
        <v>1.5716400000000001</v>
      </c>
      <c r="H137" s="28"/>
    </row>
    <row r="138" spans="1:8" ht="12.75">
      <c r="A138" s="20">
        <v>412</v>
      </c>
      <c r="B138" s="21" t="s">
        <v>109</v>
      </c>
      <c r="C138" s="22">
        <v>2550.44</v>
      </c>
      <c r="D138" s="40" t="s">
        <v>211</v>
      </c>
      <c r="E138" s="40" t="s">
        <v>298</v>
      </c>
      <c r="F138" s="28">
        <f aca="true" t="shared" si="5" ref="F138:F144">SUM(E138/C138*100)</f>
        <v>61.62230830758615</v>
      </c>
      <c r="G138" s="22">
        <f aca="true" t="shared" si="6" ref="G138:G148">SUM(E138/D138*100)</f>
        <v>1.5716400000000001</v>
      </c>
      <c r="H138" s="26"/>
    </row>
    <row r="139" spans="1:8" ht="12.75">
      <c r="A139" s="6">
        <v>4123</v>
      </c>
      <c r="B139" s="5" t="s">
        <v>143</v>
      </c>
      <c r="C139" s="7">
        <v>0</v>
      </c>
      <c r="D139" s="41">
        <v>0</v>
      </c>
      <c r="E139" s="43">
        <v>0</v>
      </c>
      <c r="F139" s="26"/>
      <c r="G139" s="37"/>
      <c r="H139" s="28"/>
    </row>
    <row r="140" spans="1:8" ht="12.75">
      <c r="A140" s="6">
        <v>4126</v>
      </c>
      <c r="B140" s="5" t="s">
        <v>55</v>
      </c>
      <c r="C140" s="7">
        <v>2550.44</v>
      </c>
      <c r="D140" s="41" t="s">
        <v>211</v>
      </c>
      <c r="E140" s="41" t="s">
        <v>298</v>
      </c>
      <c r="F140" s="26">
        <f t="shared" si="5"/>
        <v>61.62230830758615</v>
      </c>
      <c r="G140" s="37">
        <f t="shared" si="6"/>
        <v>1.5716400000000001</v>
      </c>
      <c r="H140" s="28"/>
    </row>
    <row r="141" spans="1:8" ht="12.75">
      <c r="A141" s="20">
        <v>42</v>
      </c>
      <c r="B141" s="21" t="s">
        <v>110</v>
      </c>
      <c r="C141" s="22">
        <v>204140.4</v>
      </c>
      <c r="D141" s="40" t="s">
        <v>299</v>
      </c>
      <c r="E141" s="40" t="s">
        <v>300</v>
      </c>
      <c r="F141" s="28">
        <f t="shared" si="5"/>
        <v>97.5008719489136</v>
      </c>
      <c r="G141" s="22">
        <f t="shared" si="6"/>
        <v>4.709859678182679</v>
      </c>
      <c r="H141" s="28"/>
    </row>
    <row r="142" spans="1:8" ht="12.75">
      <c r="A142" s="20">
        <v>421</v>
      </c>
      <c r="B142" s="21" t="s">
        <v>141</v>
      </c>
      <c r="C142" s="22">
        <v>204140.4</v>
      </c>
      <c r="D142" s="40" t="s">
        <v>301</v>
      </c>
      <c r="E142" s="40" t="s">
        <v>302</v>
      </c>
      <c r="F142" s="28">
        <f t="shared" si="5"/>
        <v>91.51039186755781</v>
      </c>
      <c r="G142" s="22">
        <f t="shared" si="6"/>
        <v>4.441504517356157</v>
      </c>
      <c r="H142" s="26"/>
    </row>
    <row r="143" spans="1:8" ht="12.75">
      <c r="A143" s="6">
        <v>4212</v>
      </c>
      <c r="B143" s="5" t="s">
        <v>151</v>
      </c>
      <c r="C143" s="37">
        <v>0</v>
      </c>
      <c r="D143" s="41" t="s">
        <v>303</v>
      </c>
      <c r="E143" s="41" t="s">
        <v>304</v>
      </c>
      <c r="F143" s="26"/>
      <c r="G143" s="37">
        <f t="shared" si="6"/>
        <v>5.55848863261944</v>
      </c>
      <c r="H143" s="13"/>
    </row>
    <row r="144" spans="1:8" ht="12.75">
      <c r="A144" s="6">
        <v>4213</v>
      </c>
      <c r="B144" s="5" t="s">
        <v>142</v>
      </c>
      <c r="C144" s="7">
        <v>204140.4</v>
      </c>
      <c r="D144" s="41" t="s">
        <v>305</v>
      </c>
      <c r="E144" s="41" t="s">
        <v>180</v>
      </c>
      <c r="F144" s="26">
        <f t="shared" si="5"/>
        <v>0</v>
      </c>
      <c r="G144" s="37">
        <f t="shared" si="6"/>
        <v>0</v>
      </c>
      <c r="H144" s="28"/>
    </row>
    <row r="145" spans="1:8" ht="12.75">
      <c r="A145" s="6">
        <v>4214</v>
      </c>
      <c r="B145" s="5" t="s">
        <v>309</v>
      </c>
      <c r="C145" s="7">
        <v>0</v>
      </c>
      <c r="D145" s="41" t="s">
        <v>306</v>
      </c>
      <c r="E145" s="41" t="s">
        <v>307</v>
      </c>
      <c r="F145" s="26"/>
      <c r="G145" s="37">
        <f t="shared" si="6"/>
        <v>36.2191</v>
      </c>
      <c r="H145" s="28"/>
    </row>
    <row r="146" spans="1:8" ht="12.75">
      <c r="A146" s="20">
        <v>422</v>
      </c>
      <c r="B146" s="21" t="s">
        <v>111</v>
      </c>
      <c r="C146" s="22">
        <v>0</v>
      </c>
      <c r="D146" s="40" t="s">
        <v>205</v>
      </c>
      <c r="E146" s="40" t="s">
        <v>308</v>
      </c>
      <c r="F146" s="28"/>
      <c r="G146" s="22">
        <f t="shared" si="6"/>
        <v>61.144949999999994</v>
      </c>
      <c r="H146" s="28"/>
    </row>
    <row r="147" spans="1:8" ht="12.75">
      <c r="A147" s="6">
        <v>4221</v>
      </c>
      <c r="B147" s="5" t="s">
        <v>50</v>
      </c>
      <c r="C147" s="7">
        <v>0</v>
      </c>
      <c r="D147" s="41" t="s">
        <v>249</v>
      </c>
      <c r="E147" s="41" t="s">
        <v>180</v>
      </c>
      <c r="F147" s="26"/>
      <c r="G147" s="37">
        <f t="shared" si="6"/>
        <v>0</v>
      </c>
      <c r="H147" s="26"/>
    </row>
    <row r="148" spans="1:8" ht="12.75">
      <c r="A148" s="6">
        <v>4223</v>
      </c>
      <c r="B148" s="5" t="s">
        <v>51</v>
      </c>
      <c r="C148" s="7">
        <v>0</v>
      </c>
      <c r="D148" s="41" t="s">
        <v>203</v>
      </c>
      <c r="E148" s="41" t="s">
        <v>308</v>
      </c>
      <c r="F148" s="26"/>
      <c r="G148" s="37">
        <f t="shared" si="6"/>
        <v>81.52659999999999</v>
      </c>
      <c r="H148" s="28"/>
    </row>
    <row r="149" spans="1:8" ht="12.75">
      <c r="A149" s="20"/>
      <c r="B149" s="21"/>
      <c r="C149" s="22"/>
      <c r="D149" s="41"/>
      <c r="E149" s="41"/>
      <c r="F149" s="7"/>
      <c r="G149" s="7"/>
      <c r="H149" s="26"/>
    </row>
    <row r="150" spans="1:8" ht="12.75">
      <c r="A150" s="20"/>
      <c r="B150" s="21"/>
      <c r="C150" s="22"/>
      <c r="D150" s="7"/>
      <c r="E150" s="7"/>
      <c r="F150" s="7"/>
      <c r="G150" s="7"/>
      <c r="H150" s="28"/>
    </row>
    <row r="151" spans="1:8" ht="12.75">
      <c r="A151" s="6"/>
      <c r="B151" s="5"/>
      <c r="C151" s="7"/>
      <c r="E151" s="7"/>
      <c r="F151" s="7"/>
      <c r="G151" s="7"/>
      <c r="H151" s="28"/>
    </row>
    <row r="152" spans="1:8" ht="12.75">
      <c r="A152" s="6"/>
      <c r="B152" s="5"/>
      <c r="C152" s="7"/>
      <c r="E152" s="7"/>
      <c r="G152" s="7"/>
      <c r="H152" s="26"/>
    </row>
    <row r="153" spans="1:8" ht="12.75">
      <c r="A153" s="20"/>
      <c r="B153" s="21"/>
      <c r="C153" s="22"/>
      <c r="H153" s="26"/>
    </row>
    <row r="154" spans="1:8" ht="12.75">
      <c r="A154" s="6"/>
      <c r="B154" s="5"/>
      <c r="C154" s="7"/>
      <c r="H154" s="28"/>
    </row>
    <row r="155" spans="1:8" ht="12.75">
      <c r="A155" s="6"/>
      <c r="B155" s="5"/>
      <c r="C155" s="7"/>
      <c r="H155" s="26"/>
    </row>
    <row r="156" spans="1:8" ht="12.75">
      <c r="A156" s="6"/>
      <c r="B156" s="5"/>
      <c r="C156" s="7"/>
      <c r="H156" s="26"/>
    </row>
    <row r="157" spans="1:8" ht="12.75">
      <c r="A157" s="6"/>
      <c r="B157" s="5"/>
      <c r="C157" s="7"/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5"/>
    </row>
    <row r="162" ht="12.75">
      <c r="H162" s="23"/>
    </row>
    <row r="163" ht="12.75" customHeight="1">
      <c r="H163" s="23"/>
    </row>
    <row r="164" ht="12.75" customHeight="1">
      <c r="H164" s="23"/>
    </row>
    <row r="165" ht="12.75" customHeight="1">
      <c r="H165" s="23"/>
    </row>
    <row r="166" ht="12.75" customHeight="1">
      <c r="H166" s="23"/>
    </row>
    <row r="167" ht="12.75">
      <c r="H167" s="7"/>
    </row>
    <row r="168" ht="12.75">
      <c r="H168" s="7"/>
    </row>
    <row r="169" ht="12.75">
      <c r="H169" s="7"/>
    </row>
    <row r="170" ht="12.75">
      <c r="H170" s="13"/>
    </row>
    <row r="171" ht="12.75">
      <c r="H171" s="13"/>
    </row>
    <row r="172" ht="12.75">
      <c r="H172" s="13"/>
    </row>
    <row r="173" ht="12.75">
      <c r="H173" s="13"/>
    </row>
    <row r="174" ht="12.75">
      <c r="H174" s="13"/>
    </row>
    <row r="175" ht="12.75">
      <c r="H175" s="13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13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13"/>
    </row>
    <row r="189" ht="12.75">
      <c r="H189" s="26"/>
    </row>
    <row r="190" ht="12.75">
      <c r="H190" s="13"/>
    </row>
    <row r="191" ht="12.75">
      <c r="H191" s="13"/>
    </row>
    <row r="192" ht="12.75">
      <c r="H192" s="13"/>
    </row>
    <row r="193" ht="12.75">
      <c r="H193" s="13"/>
    </row>
    <row r="194" ht="12.75">
      <c r="H194" s="13"/>
    </row>
    <row r="195" ht="12.75">
      <c r="H195" s="13"/>
    </row>
    <row r="196" ht="12.75">
      <c r="H196" s="13"/>
    </row>
    <row r="197" ht="12.75">
      <c r="H197" s="26"/>
    </row>
    <row r="198" ht="12.75">
      <c r="H198" s="13"/>
    </row>
    <row r="199" ht="12.75">
      <c r="H199" s="13"/>
    </row>
    <row r="200" ht="12.75">
      <c r="H200" s="13"/>
    </row>
    <row r="201" ht="12.75">
      <c r="H201" s="13"/>
    </row>
    <row r="202" ht="12.75">
      <c r="H202" s="13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13"/>
    </row>
    <row r="213" ht="12.75">
      <c r="H213" s="26"/>
    </row>
    <row r="214" ht="12.75">
      <c r="H214" s="26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3"/>
    </row>
    <row r="241" ht="12.75">
      <c r="H241" s="26"/>
    </row>
    <row r="242" ht="12.75">
      <c r="H242" s="13"/>
    </row>
    <row r="243" ht="12.75">
      <c r="H243" s="13"/>
    </row>
    <row r="244" ht="12.75">
      <c r="H244" s="13"/>
    </row>
    <row r="245" ht="12.75">
      <c r="H245" s="13"/>
    </row>
    <row r="246" ht="12.75">
      <c r="H246" s="26"/>
    </row>
    <row r="247" ht="12.75">
      <c r="H247" s="13"/>
    </row>
    <row r="248" ht="12.75">
      <c r="H248" s="26"/>
    </row>
    <row r="249" ht="12.75">
      <c r="H249" s="13"/>
    </row>
    <row r="250" ht="12.75">
      <c r="H250" s="26"/>
    </row>
    <row r="251" ht="12.75">
      <c r="H251" s="13"/>
    </row>
    <row r="252" ht="12.75">
      <c r="H252" s="13"/>
    </row>
    <row r="253" ht="12.75">
      <c r="H253" s="13"/>
    </row>
    <row r="254" ht="12.75">
      <c r="H254" s="26"/>
    </row>
    <row r="255" ht="12.75">
      <c r="H255" s="26"/>
    </row>
    <row r="256" ht="12.75">
      <c r="H256" s="26"/>
    </row>
    <row r="257" ht="12.75">
      <c r="H257" s="13"/>
    </row>
    <row r="258" ht="12.75">
      <c r="H258" s="13"/>
    </row>
    <row r="259" ht="12.75">
      <c r="H259" s="13"/>
    </row>
    <row r="260" ht="12.75">
      <c r="H260" s="13"/>
    </row>
    <row r="267" ht="25.5" customHeight="1"/>
    <row r="287" ht="25.5" customHeight="1"/>
    <row r="350" ht="25.5" customHeight="1"/>
    <row r="354" ht="25.5" customHeight="1"/>
    <row r="378" ht="12.75">
      <c r="H378" s="33"/>
    </row>
  </sheetData>
  <sheetProtection/>
  <mergeCells count="5">
    <mergeCell ref="A44:B44"/>
    <mergeCell ref="A6:H6"/>
    <mergeCell ref="A7:H7"/>
    <mergeCell ref="A11:H11"/>
    <mergeCell ref="A36:H3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6" r:id="rId1"/>
  <rowBreaks count="1" manualBreakCount="1">
    <brk id="34" max="6" man="1"/>
  </rowBreaks>
  <colBreaks count="1" manualBreakCount="1">
    <brk id="7" max="4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abSelected="1" zoomScalePageLayoutView="0" workbookViewId="0" topLeftCell="A235">
      <selection activeCell="B110" sqref="B110"/>
    </sheetView>
  </sheetViews>
  <sheetFormatPr defaultColWidth="9.140625" defaultRowHeight="12.75"/>
  <cols>
    <col min="1" max="1" width="9.7109375" style="47" customWidth="1"/>
    <col min="2" max="2" width="55.7109375" style="47" customWidth="1"/>
    <col min="3" max="5" width="15.7109375" style="47" customWidth="1"/>
    <col min="6" max="16384" width="9.140625" style="47" customWidth="1"/>
  </cols>
  <sheetData>
    <row r="1" spans="1:9" ht="12.75">
      <c r="A1" s="44"/>
      <c r="B1" s="45" t="s">
        <v>112</v>
      </c>
      <c r="C1" s="46"/>
      <c r="D1" s="46"/>
      <c r="E1" s="46"/>
      <c r="I1" s="48"/>
    </row>
    <row r="2" spans="1:5" ht="12.75">
      <c r="A2" s="44"/>
      <c r="B2" s="49"/>
      <c r="C2" s="46"/>
      <c r="D2" s="46"/>
      <c r="E2" s="46"/>
    </row>
    <row r="3" spans="1:5" ht="14.25">
      <c r="A3" s="110" t="s">
        <v>113</v>
      </c>
      <c r="B3" s="110"/>
      <c r="C3" s="110"/>
      <c r="D3" s="110"/>
      <c r="E3" s="110"/>
    </row>
    <row r="4" spans="1:5" ht="12.75">
      <c r="A4" s="50"/>
      <c r="B4" s="50"/>
      <c r="C4" s="50"/>
      <c r="D4" s="50"/>
      <c r="E4" s="50"/>
    </row>
    <row r="5" spans="1:5" ht="14.25">
      <c r="A5" s="50"/>
      <c r="B5" s="111" t="s">
        <v>579</v>
      </c>
      <c r="C5" s="50"/>
      <c r="D5" s="50"/>
      <c r="E5" s="50"/>
    </row>
    <row r="6" spans="1:5" ht="14.25">
      <c r="A6" s="111" t="s">
        <v>580</v>
      </c>
      <c r="B6" s="50"/>
      <c r="C6" s="50"/>
      <c r="D6" s="50"/>
      <c r="E6" s="50"/>
    </row>
    <row r="7" spans="1:5" ht="14.25">
      <c r="A7" s="51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ht="12.75">
      <c r="A9" s="109" t="s">
        <v>114</v>
      </c>
      <c r="B9" s="109"/>
      <c r="C9" s="109"/>
      <c r="D9" s="109"/>
      <c r="E9" s="109"/>
    </row>
    <row r="10" spans="1:5" ht="12.75">
      <c r="A10" s="112" t="s">
        <v>581</v>
      </c>
      <c r="B10" s="52"/>
      <c r="C10" s="52"/>
      <c r="D10" s="52"/>
      <c r="E10" s="52"/>
    </row>
    <row r="11" spans="1:5" ht="12.75">
      <c r="A11" s="53" t="s">
        <v>119</v>
      </c>
      <c r="B11" s="54"/>
      <c r="C11" s="53" t="s">
        <v>3</v>
      </c>
      <c r="D11" s="53" t="s">
        <v>2</v>
      </c>
      <c r="E11" s="53" t="s">
        <v>4</v>
      </c>
    </row>
    <row r="12" spans="1:5" ht="12.75">
      <c r="A12" s="53" t="s">
        <v>118</v>
      </c>
      <c r="B12" s="53" t="s">
        <v>115</v>
      </c>
      <c r="C12" s="53" t="s">
        <v>165</v>
      </c>
      <c r="D12" s="53" t="s">
        <v>166</v>
      </c>
      <c r="E12" s="55" t="s">
        <v>121</v>
      </c>
    </row>
    <row r="13" spans="1:5" ht="12.75">
      <c r="A13" s="108">
        <v>1</v>
      </c>
      <c r="B13" s="108"/>
      <c r="C13" s="56">
        <v>2</v>
      </c>
      <c r="D13" s="56">
        <v>3</v>
      </c>
      <c r="E13" s="56">
        <v>4</v>
      </c>
    </row>
    <row r="14" spans="1:5" ht="12.75">
      <c r="A14" s="57" t="s">
        <v>154</v>
      </c>
      <c r="B14" s="57"/>
      <c r="C14" s="58">
        <v>679000</v>
      </c>
      <c r="D14" s="58">
        <v>180603.03</v>
      </c>
      <c r="E14" s="58">
        <f aca="true" t="shared" si="0" ref="E14:E19">SUM(D14/C14)*100</f>
        <v>26.598384388807066</v>
      </c>
    </row>
    <row r="15" spans="1:5" ht="12.75">
      <c r="A15" s="59" t="s">
        <v>152</v>
      </c>
      <c r="B15" s="59"/>
      <c r="C15" s="60">
        <v>679000</v>
      </c>
      <c r="D15" s="60">
        <v>180603.03</v>
      </c>
      <c r="E15" s="60">
        <f t="shared" si="0"/>
        <v>26.598384388807066</v>
      </c>
    </row>
    <row r="16" spans="1:5" ht="12.75">
      <c r="A16" s="57" t="s">
        <v>32</v>
      </c>
      <c r="B16" s="57"/>
      <c r="C16" s="58">
        <v>151000</v>
      </c>
      <c r="D16" s="58">
        <v>71323.22</v>
      </c>
      <c r="E16" s="58">
        <f t="shared" si="0"/>
        <v>47.233920529801324</v>
      </c>
    </row>
    <row r="17" spans="1:5" ht="12.75">
      <c r="A17" s="59" t="s">
        <v>155</v>
      </c>
      <c r="B17" s="59"/>
      <c r="C17" s="60">
        <v>151000</v>
      </c>
      <c r="D17" s="60">
        <v>71323.22</v>
      </c>
      <c r="E17" s="60">
        <f t="shared" si="0"/>
        <v>47.233920529801324</v>
      </c>
    </row>
    <row r="18" spans="1:5" ht="12.75">
      <c r="A18" s="57" t="s">
        <v>35</v>
      </c>
      <c r="B18" s="57"/>
      <c r="C18" s="58">
        <v>7247000</v>
      </c>
      <c r="D18" s="58">
        <v>1613987.25</v>
      </c>
      <c r="E18" s="58">
        <f t="shared" si="0"/>
        <v>22.27110873464882</v>
      </c>
    </row>
    <row r="19" spans="1:5" ht="12.75">
      <c r="A19" s="59" t="s">
        <v>156</v>
      </c>
      <c r="B19" s="59"/>
      <c r="C19" s="60">
        <v>7247000</v>
      </c>
      <c r="D19" s="60">
        <v>1613987.25</v>
      </c>
      <c r="E19" s="60">
        <f t="shared" si="0"/>
        <v>22.27110873464882</v>
      </c>
    </row>
    <row r="20" spans="1:5" ht="12.75">
      <c r="A20" s="59"/>
      <c r="B20" s="59"/>
      <c r="C20" s="61"/>
      <c r="D20" s="61"/>
      <c r="E20" s="61"/>
    </row>
    <row r="21" spans="1:5" ht="12.75">
      <c r="A21" s="59"/>
      <c r="B21" s="59"/>
      <c r="C21" s="61"/>
      <c r="D21" s="61"/>
      <c r="E21" s="61"/>
    </row>
    <row r="22" spans="1:5" ht="12.75">
      <c r="A22" s="109" t="s">
        <v>117</v>
      </c>
      <c r="B22" s="109"/>
      <c r="C22" s="109"/>
      <c r="D22" s="109"/>
      <c r="E22" s="109"/>
    </row>
    <row r="23" spans="1:5" ht="12.75">
      <c r="A23" s="112" t="s">
        <v>582</v>
      </c>
      <c r="B23" s="59"/>
      <c r="C23" s="61"/>
      <c r="D23" s="61"/>
      <c r="E23" s="61"/>
    </row>
    <row r="24" spans="1:5" ht="12.75">
      <c r="A24" s="53" t="s">
        <v>119</v>
      </c>
      <c r="B24" s="54"/>
      <c r="C24" s="53" t="s">
        <v>3</v>
      </c>
      <c r="D24" s="53" t="s">
        <v>2</v>
      </c>
      <c r="E24" s="53" t="s">
        <v>4</v>
      </c>
    </row>
    <row r="25" spans="1:5" ht="12.75">
      <c r="A25" s="53" t="s">
        <v>118</v>
      </c>
      <c r="B25" s="53" t="s">
        <v>115</v>
      </c>
      <c r="C25" s="53" t="s">
        <v>165</v>
      </c>
      <c r="D25" s="53" t="s">
        <v>166</v>
      </c>
      <c r="E25" s="55" t="s">
        <v>121</v>
      </c>
    </row>
    <row r="26" spans="1:5" ht="12.75">
      <c r="A26" s="108">
        <v>1</v>
      </c>
      <c r="B26" s="108"/>
      <c r="C26" s="56">
        <v>2</v>
      </c>
      <c r="D26" s="56">
        <v>3</v>
      </c>
      <c r="E26" s="56">
        <v>4</v>
      </c>
    </row>
    <row r="27" spans="1:5" ht="12.75">
      <c r="A27" s="62" t="s">
        <v>154</v>
      </c>
      <c r="B27" s="62"/>
      <c r="C27" s="63">
        <v>679000</v>
      </c>
      <c r="D27" s="63">
        <v>180603.03</v>
      </c>
      <c r="E27" s="64">
        <f>SUM(D27/C27)*100</f>
        <v>26.598384388807066</v>
      </c>
    </row>
    <row r="28" spans="1:5" ht="12.75">
      <c r="A28" s="62" t="s">
        <v>152</v>
      </c>
      <c r="B28" s="62"/>
      <c r="C28" s="63">
        <v>679000</v>
      </c>
      <c r="D28" s="63">
        <v>180603.03</v>
      </c>
      <c r="E28" s="64">
        <f aca="true" t="shared" si="1" ref="E28:E91">SUM(D28/C28)*100</f>
        <v>26.598384388807066</v>
      </c>
    </row>
    <row r="29" spans="1:5" ht="12.75">
      <c r="A29" s="65">
        <v>322</v>
      </c>
      <c r="B29" s="66" t="s">
        <v>311</v>
      </c>
      <c r="C29" s="58">
        <v>12000</v>
      </c>
      <c r="D29" s="58">
        <v>7452.14</v>
      </c>
      <c r="E29" s="67">
        <f t="shared" si="1"/>
        <v>62.10116666666667</v>
      </c>
    </row>
    <row r="30" spans="1:5" ht="12.75">
      <c r="A30" s="68">
        <v>3221</v>
      </c>
      <c r="B30" s="69" t="s">
        <v>31</v>
      </c>
      <c r="C30" s="60">
        <v>12000</v>
      </c>
      <c r="D30" s="60">
        <v>7452.14</v>
      </c>
      <c r="E30" s="70">
        <f t="shared" si="1"/>
        <v>62.10116666666667</v>
      </c>
    </row>
    <row r="31" spans="1:5" ht="12.75">
      <c r="A31" s="71">
        <v>329</v>
      </c>
      <c r="B31" s="72" t="s">
        <v>27</v>
      </c>
      <c r="C31" s="73">
        <v>197000</v>
      </c>
      <c r="D31" s="73">
        <v>78992.95</v>
      </c>
      <c r="E31" s="67">
        <f t="shared" si="1"/>
        <v>40.09794416243654</v>
      </c>
    </row>
    <row r="32" spans="1:5" ht="25.5">
      <c r="A32" s="44">
        <v>3291</v>
      </c>
      <c r="B32" s="49" t="s">
        <v>25</v>
      </c>
      <c r="C32" s="46">
        <v>180000</v>
      </c>
      <c r="D32" s="46">
        <v>62454.39</v>
      </c>
      <c r="E32" s="70">
        <f t="shared" si="1"/>
        <v>34.69688333333333</v>
      </c>
    </row>
    <row r="33" spans="1:5" ht="12.75">
      <c r="A33" s="44">
        <v>3294</v>
      </c>
      <c r="B33" s="49" t="s">
        <v>153</v>
      </c>
      <c r="C33" s="46">
        <v>2000</v>
      </c>
      <c r="D33" s="46">
        <v>1000</v>
      </c>
      <c r="E33" s="70">
        <f t="shared" si="1"/>
        <v>50</v>
      </c>
    </row>
    <row r="34" spans="1:5" ht="12.75">
      <c r="A34" s="44">
        <v>3299</v>
      </c>
      <c r="B34" s="49" t="s">
        <v>27</v>
      </c>
      <c r="C34" s="46">
        <v>15000</v>
      </c>
      <c r="D34" s="46">
        <v>15538.56</v>
      </c>
      <c r="E34" s="70">
        <f t="shared" si="1"/>
        <v>103.59039999999999</v>
      </c>
    </row>
    <row r="35" spans="1:5" ht="12.75">
      <c r="A35" s="71">
        <v>343</v>
      </c>
      <c r="B35" s="72" t="s">
        <v>96</v>
      </c>
      <c r="C35" s="73">
        <v>201000</v>
      </c>
      <c r="D35" s="73">
        <v>35840.79</v>
      </c>
      <c r="E35" s="67">
        <f t="shared" si="1"/>
        <v>17.831238805970152</v>
      </c>
    </row>
    <row r="36" spans="1:5" ht="12.75" customHeight="1">
      <c r="A36" s="44">
        <v>3434</v>
      </c>
      <c r="B36" s="49" t="s">
        <v>28</v>
      </c>
      <c r="C36" s="46">
        <v>201000</v>
      </c>
      <c r="D36" s="46">
        <v>35840.79</v>
      </c>
      <c r="E36" s="70">
        <f t="shared" si="1"/>
        <v>17.831238805970152</v>
      </c>
    </row>
    <row r="37" spans="1:5" ht="12.75">
      <c r="A37" s="71">
        <v>381</v>
      </c>
      <c r="B37" s="72" t="s">
        <v>104</v>
      </c>
      <c r="C37" s="73">
        <v>154000</v>
      </c>
      <c r="D37" s="73">
        <v>56745.51</v>
      </c>
      <c r="E37" s="67">
        <f t="shared" si="1"/>
        <v>36.84773376623377</v>
      </c>
    </row>
    <row r="38" spans="1:5" ht="12.75">
      <c r="A38" s="44">
        <v>3811</v>
      </c>
      <c r="B38" s="49" t="s">
        <v>29</v>
      </c>
      <c r="C38" s="46">
        <v>154000</v>
      </c>
      <c r="D38" s="46">
        <v>56745.51</v>
      </c>
      <c r="E38" s="70">
        <f t="shared" si="1"/>
        <v>36.84773376623377</v>
      </c>
    </row>
    <row r="39" spans="1:5" ht="12.75">
      <c r="A39" s="71">
        <v>385</v>
      </c>
      <c r="B39" s="72" t="s">
        <v>105</v>
      </c>
      <c r="C39" s="73">
        <v>15000</v>
      </c>
      <c r="D39" s="73">
        <v>0</v>
      </c>
      <c r="E39" s="67">
        <f t="shared" si="1"/>
        <v>0</v>
      </c>
    </row>
    <row r="40" spans="1:5" ht="12.75">
      <c r="A40" s="44">
        <v>3851</v>
      </c>
      <c r="B40" s="49" t="s">
        <v>30</v>
      </c>
      <c r="C40" s="46">
        <v>15000</v>
      </c>
      <c r="D40" s="46">
        <v>0</v>
      </c>
      <c r="E40" s="70">
        <f t="shared" si="1"/>
        <v>0</v>
      </c>
    </row>
    <row r="41" spans="1:5" ht="12.75">
      <c r="A41" s="71">
        <v>412</v>
      </c>
      <c r="B41" s="72" t="s">
        <v>109</v>
      </c>
      <c r="C41" s="73">
        <v>100000</v>
      </c>
      <c r="D41" s="73">
        <v>1571.64</v>
      </c>
      <c r="E41" s="67">
        <f t="shared" si="1"/>
        <v>1.5716400000000001</v>
      </c>
    </row>
    <row r="42" spans="1:5" ht="12.75">
      <c r="A42" s="44">
        <v>4126</v>
      </c>
      <c r="B42" s="49" t="s">
        <v>55</v>
      </c>
      <c r="C42" s="46">
        <v>100000</v>
      </c>
      <c r="D42" s="46">
        <v>1571.64</v>
      </c>
      <c r="E42" s="70">
        <f t="shared" si="1"/>
        <v>1.5716400000000001</v>
      </c>
    </row>
    <row r="43" spans="1:5" ht="12.75">
      <c r="A43" s="74"/>
      <c r="B43" s="45"/>
      <c r="C43" s="75"/>
      <c r="D43" s="75"/>
      <c r="E43" s="67"/>
    </row>
    <row r="44" spans="1:5" ht="12.75">
      <c r="A44" s="62" t="s">
        <v>32</v>
      </c>
      <c r="B44" s="62"/>
      <c r="C44" s="63">
        <v>151000</v>
      </c>
      <c r="D44" s="63">
        <v>71323.22</v>
      </c>
      <c r="E44" s="63">
        <f t="shared" si="1"/>
        <v>47.233920529801324</v>
      </c>
    </row>
    <row r="45" spans="1:5" ht="12.75">
      <c r="A45" s="62" t="s">
        <v>155</v>
      </c>
      <c r="B45" s="62"/>
      <c r="C45" s="63">
        <v>151000</v>
      </c>
      <c r="D45" s="63">
        <v>71323.22</v>
      </c>
      <c r="E45" s="63">
        <f t="shared" si="1"/>
        <v>47.233920529801324</v>
      </c>
    </row>
    <row r="46" spans="1:5" ht="12.75">
      <c r="A46" s="71">
        <v>323</v>
      </c>
      <c r="B46" s="72" t="s">
        <v>94</v>
      </c>
      <c r="C46" s="73">
        <v>5000</v>
      </c>
      <c r="D46" s="73">
        <v>593.75</v>
      </c>
      <c r="E46" s="73">
        <f t="shared" si="1"/>
        <v>11.875</v>
      </c>
    </row>
    <row r="47" spans="1:5" ht="12.75">
      <c r="A47" s="44">
        <v>3233</v>
      </c>
      <c r="B47" s="49" t="s">
        <v>33</v>
      </c>
      <c r="C47" s="46">
        <v>5000</v>
      </c>
      <c r="D47" s="46">
        <v>593.75</v>
      </c>
      <c r="E47" s="46">
        <f t="shared" si="1"/>
        <v>11.875</v>
      </c>
    </row>
    <row r="48" spans="1:5" ht="12.75">
      <c r="A48" s="71">
        <v>329</v>
      </c>
      <c r="B48" s="72" t="s">
        <v>27</v>
      </c>
      <c r="C48" s="73">
        <v>146000</v>
      </c>
      <c r="D48" s="73">
        <v>70729.47</v>
      </c>
      <c r="E48" s="73">
        <f t="shared" si="1"/>
        <v>48.444842465753425</v>
      </c>
    </row>
    <row r="49" spans="1:5" ht="12.75" customHeight="1">
      <c r="A49" s="44">
        <v>3291</v>
      </c>
      <c r="B49" s="49" t="s">
        <v>25</v>
      </c>
      <c r="C49" s="46">
        <v>126000</v>
      </c>
      <c r="D49" s="46">
        <v>59038.23</v>
      </c>
      <c r="E49" s="46">
        <f t="shared" si="1"/>
        <v>46.855738095238095</v>
      </c>
    </row>
    <row r="50" spans="1:5" ht="12.75">
      <c r="A50" s="44">
        <v>3293</v>
      </c>
      <c r="B50" s="49" t="s">
        <v>34</v>
      </c>
      <c r="C50" s="46">
        <v>20000</v>
      </c>
      <c r="D50" s="46">
        <v>11691.24</v>
      </c>
      <c r="E50" s="46">
        <f t="shared" si="1"/>
        <v>58.4562</v>
      </c>
    </row>
    <row r="51" spans="1:5" ht="12.75">
      <c r="A51" s="74"/>
      <c r="B51" s="45"/>
      <c r="C51" s="75"/>
      <c r="D51" s="75"/>
      <c r="E51" s="76"/>
    </row>
    <row r="52" spans="1:5" ht="12.75">
      <c r="A52" s="62" t="s">
        <v>35</v>
      </c>
      <c r="B52" s="62"/>
      <c r="C52" s="63">
        <v>7247000</v>
      </c>
      <c r="D52" s="63">
        <v>1613987.25</v>
      </c>
      <c r="E52" s="63">
        <f t="shared" si="1"/>
        <v>22.27110873464882</v>
      </c>
    </row>
    <row r="53" spans="1:5" ht="12.75">
      <c r="A53" s="62" t="s">
        <v>156</v>
      </c>
      <c r="B53" s="62"/>
      <c r="C53" s="63">
        <v>7247000</v>
      </c>
      <c r="D53" s="63">
        <v>1613987.25</v>
      </c>
      <c r="E53" s="63">
        <f t="shared" si="1"/>
        <v>22.27110873464882</v>
      </c>
    </row>
    <row r="54" spans="1:5" ht="12.75">
      <c r="A54" s="71" t="s">
        <v>312</v>
      </c>
      <c r="B54" s="72" t="s">
        <v>359</v>
      </c>
      <c r="C54" s="77" t="s">
        <v>231</v>
      </c>
      <c r="D54" s="77" t="s">
        <v>232</v>
      </c>
      <c r="E54" s="73">
        <f t="shared" si="1"/>
        <v>40.4770318627451</v>
      </c>
    </row>
    <row r="55" spans="1:5" ht="12.75">
      <c r="A55" s="44" t="s">
        <v>313</v>
      </c>
      <c r="B55" s="49" t="s">
        <v>360</v>
      </c>
      <c r="C55" s="78" t="s">
        <v>233</v>
      </c>
      <c r="D55" s="78" t="s">
        <v>232</v>
      </c>
      <c r="E55" s="79">
        <f t="shared" si="1"/>
        <v>40.676426108374386</v>
      </c>
    </row>
    <row r="56" spans="1:5" ht="12.75">
      <c r="A56" s="44" t="s">
        <v>314</v>
      </c>
      <c r="B56" s="49" t="s">
        <v>361</v>
      </c>
      <c r="C56" s="78" t="s">
        <v>234</v>
      </c>
      <c r="D56" s="78" t="s">
        <v>180</v>
      </c>
      <c r="E56" s="79">
        <f t="shared" si="1"/>
        <v>0</v>
      </c>
    </row>
    <row r="57" spans="1:5" ht="12.75">
      <c r="A57" s="71" t="s">
        <v>315</v>
      </c>
      <c r="B57" s="72" t="s">
        <v>362</v>
      </c>
      <c r="C57" s="77" t="s">
        <v>205</v>
      </c>
      <c r="D57" s="77" t="s">
        <v>235</v>
      </c>
      <c r="E57" s="73">
        <f t="shared" si="1"/>
        <v>45</v>
      </c>
    </row>
    <row r="58" spans="1:5" ht="12.75">
      <c r="A58" s="44" t="s">
        <v>316</v>
      </c>
      <c r="B58" s="49" t="s">
        <v>362</v>
      </c>
      <c r="C58" s="78" t="s">
        <v>205</v>
      </c>
      <c r="D58" s="78" t="s">
        <v>235</v>
      </c>
      <c r="E58" s="79">
        <f t="shared" si="1"/>
        <v>45</v>
      </c>
    </row>
    <row r="59" spans="1:5" ht="12.75">
      <c r="A59" s="71" t="s">
        <v>317</v>
      </c>
      <c r="B59" s="72" t="s">
        <v>363</v>
      </c>
      <c r="C59" s="77" t="s">
        <v>236</v>
      </c>
      <c r="D59" s="77" t="s">
        <v>237</v>
      </c>
      <c r="E59" s="73">
        <f t="shared" si="1"/>
        <v>40.23383852691218</v>
      </c>
    </row>
    <row r="60" spans="1:5" ht="12.75">
      <c r="A60" s="44" t="s">
        <v>318</v>
      </c>
      <c r="B60" s="49" t="s">
        <v>364</v>
      </c>
      <c r="C60" s="78" t="s">
        <v>238</v>
      </c>
      <c r="D60" s="78" t="s">
        <v>239</v>
      </c>
      <c r="E60" s="79">
        <f t="shared" si="1"/>
        <v>40.566735340729004</v>
      </c>
    </row>
    <row r="61" spans="1:5" ht="12.75">
      <c r="A61" s="44" t="s">
        <v>319</v>
      </c>
      <c r="B61" s="49" t="s">
        <v>365</v>
      </c>
      <c r="C61" s="78" t="s">
        <v>240</v>
      </c>
      <c r="D61" s="78" t="s">
        <v>241</v>
      </c>
      <c r="E61" s="79">
        <f t="shared" si="1"/>
        <v>37.43306666666666</v>
      </c>
    </row>
    <row r="62" spans="1:5" ht="12.75">
      <c r="A62" s="71" t="s">
        <v>320</v>
      </c>
      <c r="B62" s="72" t="s">
        <v>366</v>
      </c>
      <c r="C62" s="77" t="s">
        <v>244</v>
      </c>
      <c r="D62" s="77" t="s">
        <v>245</v>
      </c>
      <c r="E62" s="73">
        <f t="shared" si="1"/>
        <v>30.22669491525424</v>
      </c>
    </row>
    <row r="63" spans="1:5" ht="12.75">
      <c r="A63" s="44" t="s">
        <v>321</v>
      </c>
      <c r="B63" s="49" t="s">
        <v>367</v>
      </c>
      <c r="C63" s="78" t="s">
        <v>220</v>
      </c>
      <c r="D63" s="78" t="s">
        <v>246</v>
      </c>
      <c r="E63" s="79">
        <f t="shared" si="1"/>
        <v>15.45</v>
      </c>
    </row>
    <row r="64" spans="1:5" ht="12.75">
      <c r="A64" s="44" t="s">
        <v>322</v>
      </c>
      <c r="B64" s="49" t="s">
        <v>368</v>
      </c>
      <c r="C64" s="78" t="s">
        <v>247</v>
      </c>
      <c r="D64" s="78" t="s">
        <v>248</v>
      </c>
      <c r="E64" s="79">
        <f t="shared" si="1"/>
        <v>33.535626535626534</v>
      </c>
    </row>
    <row r="65" spans="1:5" ht="12.75">
      <c r="A65" s="44" t="s">
        <v>323</v>
      </c>
      <c r="B65" s="49" t="s">
        <v>369</v>
      </c>
      <c r="C65" s="78" t="s">
        <v>249</v>
      </c>
      <c r="D65" s="78" t="s">
        <v>180</v>
      </c>
      <c r="E65" s="79">
        <f t="shared" si="1"/>
        <v>0</v>
      </c>
    </row>
    <row r="66" spans="1:5" ht="12.75">
      <c r="A66" s="71" t="s">
        <v>324</v>
      </c>
      <c r="B66" s="72" t="s">
        <v>370</v>
      </c>
      <c r="C66" s="77" t="s">
        <v>403</v>
      </c>
      <c r="D66" s="77" t="s">
        <v>409</v>
      </c>
      <c r="E66" s="73">
        <f t="shared" si="1"/>
        <v>43.479710014947685</v>
      </c>
    </row>
    <row r="67" spans="1:5" ht="12.75">
      <c r="A67" s="44" t="s">
        <v>325</v>
      </c>
      <c r="B67" s="49" t="s">
        <v>371</v>
      </c>
      <c r="C67" s="78" t="s">
        <v>404</v>
      </c>
      <c r="D67" s="78" t="s">
        <v>410</v>
      </c>
      <c r="E67" s="79">
        <f t="shared" si="1"/>
        <v>29.513499999999997</v>
      </c>
    </row>
    <row r="68" spans="1:5" ht="12.75">
      <c r="A68" s="44" t="s">
        <v>326</v>
      </c>
      <c r="B68" s="49" t="s">
        <v>372</v>
      </c>
      <c r="C68" s="78" t="s">
        <v>254</v>
      </c>
      <c r="D68" s="78" t="s">
        <v>255</v>
      </c>
      <c r="E68" s="79">
        <f t="shared" si="1"/>
        <v>51.28916450216451</v>
      </c>
    </row>
    <row r="69" spans="1:5" ht="12.75">
      <c r="A69" s="44" t="s">
        <v>327</v>
      </c>
      <c r="B69" s="49" t="s">
        <v>373</v>
      </c>
      <c r="C69" s="78" t="s">
        <v>256</v>
      </c>
      <c r="D69" s="78" t="s">
        <v>257</v>
      </c>
      <c r="E69" s="79">
        <f t="shared" si="1"/>
        <v>20.38112258064516</v>
      </c>
    </row>
    <row r="70" spans="1:5" ht="12.75">
      <c r="A70" s="44" t="s">
        <v>328</v>
      </c>
      <c r="B70" s="49" t="s">
        <v>374</v>
      </c>
      <c r="C70" s="78" t="s">
        <v>258</v>
      </c>
      <c r="D70" s="78" t="s">
        <v>259</v>
      </c>
      <c r="E70" s="79">
        <f t="shared" si="1"/>
        <v>64.4413</v>
      </c>
    </row>
    <row r="71" spans="1:5" ht="12.75">
      <c r="A71" s="71" t="s">
        <v>329</v>
      </c>
      <c r="B71" s="72" t="s">
        <v>375</v>
      </c>
      <c r="C71" s="77" t="s">
        <v>405</v>
      </c>
      <c r="D71" s="77" t="s">
        <v>411</v>
      </c>
      <c r="E71" s="73">
        <f t="shared" si="1"/>
        <v>39.404284607938045</v>
      </c>
    </row>
    <row r="72" spans="1:5" ht="12.75">
      <c r="A72" s="44" t="s">
        <v>330</v>
      </c>
      <c r="B72" s="49" t="s">
        <v>376</v>
      </c>
      <c r="C72" s="78" t="s">
        <v>203</v>
      </c>
      <c r="D72" s="78" t="s">
        <v>262</v>
      </c>
      <c r="E72" s="79">
        <f t="shared" si="1"/>
        <v>39.45653333333333</v>
      </c>
    </row>
    <row r="73" spans="1:5" ht="12.75">
      <c r="A73" s="44" t="s">
        <v>331</v>
      </c>
      <c r="B73" s="49" t="s">
        <v>377</v>
      </c>
      <c r="C73" s="78" t="s">
        <v>263</v>
      </c>
      <c r="D73" s="78" t="s">
        <v>264</v>
      </c>
      <c r="E73" s="79">
        <f t="shared" si="1"/>
        <v>48.18526315789474</v>
      </c>
    </row>
    <row r="74" spans="1:5" ht="12.75">
      <c r="A74" s="44" t="s">
        <v>332</v>
      </c>
      <c r="B74" s="49" t="s">
        <v>378</v>
      </c>
      <c r="C74" s="78" t="s">
        <v>184</v>
      </c>
      <c r="D74" s="78" t="s">
        <v>266</v>
      </c>
      <c r="E74" s="79">
        <f t="shared" si="1"/>
        <v>31.979174999999998</v>
      </c>
    </row>
    <row r="75" spans="1:5" ht="12.75">
      <c r="A75" s="44" t="s">
        <v>333</v>
      </c>
      <c r="B75" s="49" t="s">
        <v>379</v>
      </c>
      <c r="C75" s="78" t="s">
        <v>267</v>
      </c>
      <c r="D75" s="78" t="s">
        <v>180</v>
      </c>
      <c r="E75" s="79">
        <f t="shared" si="1"/>
        <v>0</v>
      </c>
    </row>
    <row r="76" spans="1:5" ht="12.75">
      <c r="A76" s="44" t="s">
        <v>334</v>
      </c>
      <c r="B76" s="49" t="s">
        <v>380</v>
      </c>
      <c r="C76" s="78" t="s">
        <v>268</v>
      </c>
      <c r="D76" s="78" t="s">
        <v>269</v>
      </c>
      <c r="E76" s="79">
        <f t="shared" si="1"/>
        <v>36.979882352941175</v>
      </c>
    </row>
    <row r="77" spans="1:5" ht="12.75">
      <c r="A77" s="71" t="s">
        <v>335</v>
      </c>
      <c r="B77" s="72" t="s">
        <v>381</v>
      </c>
      <c r="C77" s="77" t="s">
        <v>406</v>
      </c>
      <c r="D77" s="77" t="s">
        <v>180</v>
      </c>
      <c r="E77" s="73">
        <f t="shared" si="1"/>
        <v>0</v>
      </c>
    </row>
    <row r="78" spans="1:5" ht="12.75">
      <c r="A78" s="44" t="s">
        <v>336</v>
      </c>
      <c r="B78" s="49" t="s">
        <v>382</v>
      </c>
      <c r="C78" s="78" t="s">
        <v>234</v>
      </c>
      <c r="D78" s="78" t="s">
        <v>180</v>
      </c>
      <c r="E78" s="79">
        <f t="shared" si="1"/>
        <v>0</v>
      </c>
    </row>
    <row r="79" spans="1:5" ht="12.75">
      <c r="A79" s="44" t="s">
        <v>337</v>
      </c>
      <c r="B79" s="49" t="s">
        <v>150</v>
      </c>
      <c r="C79" s="78" t="s">
        <v>234</v>
      </c>
      <c r="D79" s="78" t="s">
        <v>180</v>
      </c>
      <c r="E79" s="79">
        <f t="shared" si="1"/>
        <v>0</v>
      </c>
    </row>
    <row r="80" spans="1:5" ht="12.75">
      <c r="A80" s="71" t="s">
        <v>338</v>
      </c>
      <c r="B80" s="72" t="s">
        <v>383</v>
      </c>
      <c r="C80" s="77" t="s">
        <v>407</v>
      </c>
      <c r="D80" s="77" t="s">
        <v>412</v>
      </c>
      <c r="E80" s="73">
        <f t="shared" si="1"/>
        <v>52.071093749999996</v>
      </c>
    </row>
    <row r="81" spans="1:5" ht="12.75">
      <c r="A81" s="44" t="s">
        <v>339</v>
      </c>
      <c r="B81" s="49" t="s">
        <v>384</v>
      </c>
      <c r="C81" s="78" t="s">
        <v>279</v>
      </c>
      <c r="D81" s="78" t="s">
        <v>280</v>
      </c>
      <c r="E81" s="79">
        <f t="shared" si="1"/>
        <v>45.28125</v>
      </c>
    </row>
    <row r="82" spans="1:5" ht="12.75">
      <c r="A82" s="44" t="s">
        <v>340</v>
      </c>
      <c r="B82" s="49" t="s">
        <v>385</v>
      </c>
      <c r="C82" s="78" t="s">
        <v>205</v>
      </c>
      <c r="D82" s="78" t="s">
        <v>413</v>
      </c>
      <c r="E82" s="79">
        <f t="shared" si="1"/>
        <v>56.145</v>
      </c>
    </row>
    <row r="83" spans="1:5" ht="25.5">
      <c r="A83" s="71" t="s">
        <v>341</v>
      </c>
      <c r="B83" s="72" t="s">
        <v>386</v>
      </c>
      <c r="C83" s="77" t="s">
        <v>283</v>
      </c>
      <c r="D83" s="77" t="s">
        <v>284</v>
      </c>
      <c r="E83" s="73">
        <f t="shared" si="1"/>
        <v>45.79072</v>
      </c>
    </row>
    <row r="84" spans="1:5" ht="12.75">
      <c r="A84" s="44" t="s">
        <v>342</v>
      </c>
      <c r="B84" s="49" t="s">
        <v>387</v>
      </c>
      <c r="C84" s="78" t="s">
        <v>283</v>
      </c>
      <c r="D84" s="78" t="s">
        <v>284</v>
      </c>
      <c r="E84" s="79">
        <f t="shared" si="1"/>
        <v>45.79072</v>
      </c>
    </row>
    <row r="85" spans="1:5" ht="12.75">
      <c r="A85" s="71" t="s">
        <v>343</v>
      </c>
      <c r="B85" s="72" t="s">
        <v>388</v>
      </c>
      <c r="C85" s="77" t="s">
        <v>285</v>
      </c>
      <c r="D85" s="77" t="s">
        <v>286</v>
      </c>
      <c r="E85" s="73">
        <f t="shared" si="1"/>
        <v>58.26893617021277</v>
      </c>
    </row>
    <row r="86" spans="1:5" ht="12.75">
      <c r="A86" s="44" t="s">
        <v>344</v>
      </c>
      <c r="B86" s="49" t="s">
        <v>389</v>
      </c>
      <c r="C86" s="78" t="s">
        <v>285</v>
      </c>
      <c r="D86" s="78" t="s">
        <v>286</v>
      </c>
      <c r="E86" s="79">
        <f t="shared" si="1"/>
        <v>58.26893617021277</v>
      </c>
    </row>
    <row r="87" spans="1:5" ht="12.75">
      <c r="A87" s="71" t="s">
        <v>345</v>
      </c>
      <c r="B87" s="72" t="s">
        <v>390</v>
      </c>
      <c r="C87" s="77" t="s">
        <v>287</v>
      </c>
      <c r="D87" s="77" t="s">
        <v>288</v>
      </c>
      <c r="E87" s="73">
        <f t="shared" si="1"/>
        <v>30.094860892388454</v>
      </c>
    </row>
    <row r="88" spans="1:5" ht="12.75">
      <c r="A88" s="44" t="s">
        <v>346</v>
      </c>
      <c r="B88" s="49" t="s">
        <v>391</v>
      </c>
      <c r="C88" s="78" t="s">
        <v>289</v>
      </c>
      <c r="D88" s="78" t="s">
        <v>279</v>
      </c>
      <c r="E88" s="79">
        <f t="shared" si="1"/>
        <v>48</v>
      </c>
    </row>
    <row r="89" spans="1:5" ht="12.75">
      <c r="A89" s="44" t="s">
        <v>347</v>
      </c>
      <c r="B89" s="49" t="s">
        <v>392</v>
      </c>
      <c r="C89" s="78" t="s">
        <v>290</v>
      </c>
      <c r="D89" s="78" t="s">
        <v>291</v>
      </c>
      <c r="E89" s="79">
        <f t="shared" si="1"/>
        <v>28.837477528089888</v>
      </c>
    </row>
    <row r="90" spans="1:5" ht="12.75">
      <c r="A90" s="71" t="s">
        <v>348</v>
      </c>
      <c r="B90" s="72" t="s">
        <v>393</v>
      </c>
      <c r="C90" s="77" t="s">
        <v>408</v>
      </c>
      <c r="D90" s="77" t="s">
        <v>414</v>
      </c>
      <c r="E90" s="73">
        <f t="shared" si="1"/>
        <v>46.376865671641795</v>
      </c>
    </row>
    <row r="91" spans="1:5" ht="12.75">
      <c r="A91" s="44" t="s">
        <v>349</v>
      </c>
      <c r="B91" s="49" t="s">
        <v>394</v>
      </c>
      <c r="C91" s="78" t="s">
        <v>408</v>
      </c>
      <c r="D91" s="78" t="s">
        <v>414</v>
      </c>
      <c r="E91" s="79">
        <f t="shared" si="1"/>
        <v>46.376865671641795</v>
      </c>
    </row>
    <row r="92" spans="1:5" ht="12.75">
      <c r="A92" s="71" t="s">
        <v>350</v>
      </c>
      <c r="B92" s="72" t="s">
        <v>395</v>
      </c>
      <c r="C92" s="77" t="s">
        <v>296</v>
      </c>
      <c r="D92" s="77" t="s">
        <v>297</v>
      </c>
      <c r="E92" s="73">
        <f aca="true" t="shared" si="2" ref="E92:E100">SUM(D92/C92)*100</f>
        <v>68.09788671328671</v>
      </c>
    </row>
    <row r="93" spans="1:5" ht="25.5">
      <c r="A93" s="44" t="s">
        <v>351</v>
      </c>
      <c r="B93" s="49" t="s">
        <v>396</v>
      </c>
      <c r="C93" s="78" t="s">
        <v>296</v>
      </c>
      <c r="D93" s="78" t="s">
        <v>297</v>
      </c>
      <c r="E93" s="79">
        <f t="shared" si="2"/>
        <v>68.09788671328671</v>
      </c>
    </row>
    <row r="94" spans="1:5" ht="12.75">
      <c r="A94" s="71" t="s">
        <v>352</v>
      </c>
      <c r="B94" s="72" t="s">
        <v>397</v>
      </c>
      <c r="C94" s="77" t="s">
        <v>301</v>
      </c>
      <c r="D94" s="77" t="s">
        <v>302</v>
      </c>
      <c r="E94" s="73">
        <f t="shared" si="2"/>
        <v>4.441504517356157</v>
      </c>
    </row>
    <row r="95" spans="1:5" ht="12.75">
      <c r="A95" s="44" t="s">
        <v>353</v>
      </c>
      <c r="B95" s="49" t="s">
        <v>398</v>
      </c>
      <c r="C95" s="78" t="s">
        <v>303</v>
      </c>
      <c r="D95" s="78" t="s">
        <v>304</v>
      </c>
      <c r="E95" s="79">
        <f t="shared" si="2"/>
        <v>5.55848863261944</v>
      </c>
    </row>
    <row r="96" spans="1:5" ht="12.75">
      <c r="A96" s="44" t="s">
        <v>354</v>
      </c>
      <c r="B96" s="49" t="s">
        <v>399</v>
      </c>
      <c r="C96" s="78" t="s">
        <v>305</v>
      </c>
      <c r="D96" s="78" t="s">
        <v>180</v>
      </c>
      <c r="E96" s="79">
        <f t="shared" si="2"/>
        <v>0</v>
      </c>
    </row>
    <row r="97" spans="1:5" ht="12.75">
      <c r="A97" s="71" t="s">
        <v>355</v>
      </c>
      <c r="B97" s="72" t="s">
        <v>309</v>
      </c>
      <c r="C97" s="77" t="s">
        <v>306</v>
      </c>
      <c r="D97" s="77" t="s">
        <v>307</v>
      </c>
      <c r="E97" s="73">
        <f t="shared" si="2"/>
        <v>36.2191</v>
      </c>
    </row>
    <row r="98" spans="1:5" ht="12.75">
      <c r="A98" s="44" t="s">
        <v>356</v>
      </c>
      <c r="B98" s="49" t="s">
        <v>400</v>
      </c>
      <c r="C98" s="78" t="s">
        <v>205</v>
      </c>
      <c r="D98" s="78" t="s">
        <v>308</v>
      </c>
      <c r="E98" s="79">
        <f t="shared" si="2"/>
        <v>61.144949999999994</v>
      </c>
    </row>
    <row r="99" spans="1:5" ht="12.75">
      <c r="A99" s="44" t="s">
        <v>357</v>
      </c>
      <c r="B99" s="49" t="s">
        <v>401</v>
      </c>
      <c r="C99" s="78" t="s">
        <v>249</v>
      </c>
      <c r="D99" s="78" t="s">
        <v>180</v>
      </c>
      <c r="E99" s="79">
        <f t="shared" si="2"/>
        <v>0</v>
      </c>
    </row>
    <row r="100" spans="1:5" ht="12.75">
      <c r="A100" s="44" t="s">
        <v>358</v>
      </c>
      <c r="B100" s="49" t="s">
        <v>402</v>
      </c>
      <c r="C100" s="78" t="s">
        <v>203</v>
      </c>
      <c r="D100" s="78" t="s">
        <v>308</v>
      </c>
      <c r="E100" s="79">
        <f t="shared" si="2"/>
        <v>81.52659999999999</v>
      </c>
    </row>
    <row r="101" spans="1:5" ht="12.75">
      <c r="A101" s="44"/>
      <c r="B101" s="49"/>
      <c r="C101" s="46"/>
      <c r="D101" s="46"/>
      <c r="E101" s="49"/>
    </row>
    <row r="102" spans="1:5" ht="12.75">
      <c r="A102" s="109" t="s">
        <v>157</v>
      </c>
      <c r="B102" s="109"/>
      <c r="C102" s="109"/>
      <c r="D102" s="109"/>
      <c r="E102" s="109"/>
    </row>
    <row r="103" spans="1:5" ht="25.5">
      <c r="A103" s="113" t="s">
        <v>583</v>
      </c>
      <c r="B103" s="49"/>
      <c r="C103" s="46"/>
      <c r="D103" s="46"/>
      <c r="E103" s="49"/>
    </row>
    <row r="104" spans="1:5" ht="12.75">
      <c r="A104" s="53" t="s">
        <v>119</v>
      </c>
      <c r="B104" s="53" t="s">
        <v>136</v>
      </c>
      <c r="C104" s="53" t="s">
        <v>3</v>
      </c>
      <c r="D104" s="53" t="s">
        <v>2</v>
      </c>
      <c r="E104" s="53" t="s">
        <v>4</v>
      </c>
    </row>
    <row r="105" spans="1:5" ht="12.75">
      <c r="A105" s="53" t="s">
        <v>118</v>
      </c>
      <c r="B105" s="53" t="s">
        <v>120</v>
      </c>
      <c r="C105" s="53" t="s">
        <v>165</v>
      </c>
      <c r="D105" s="53" t="s">
        <v>166</v>
      </c>
      <c r="E105" s="55" t="s">
        <v>121</v>
      </c>
    </row>
    <row r="106" spans="1:5" ht="12.75">
      <c r="A106" s="108">
        <v>1</v>
      </c>
      <c r="B106" s="108"/>
      <c r="C106" s="56">
        <v>2</v>
      </c>
      <c r="D106" s="56">
        <v>3</v>
      </c>
      <c r="E106" s="56">
        <v>4</v>
      </c>
    </row>
    <row r="107" spans="1:8" ht="12.75">
      <c r="A107" s="80" t="s">
        <v>24</v>
      </c>
      <c r="B107" s="80"/>
      <c r="C107" s="81" t="s">
        <v>568</v>
      </c>
      <c r="D107" s="81" t="s">
        <v>569</v>
      </c>
      <c r="E107" s="81">
        <f aca="true" t="shared" si="3" ref="E107:E170">SUM(D107/C107)*100</f>
        <v>23.101566175560233</v>
      </c>
      <c r="F107" s="82"/>
      <c r="G107" s="82"/>
      <c r="H107" s="82"/>
    </row>
    <row r="108" spans="1:14" ht="12.75">
      <c r="A108" s="62" t="s">
        <v>154</v>
      </c>
      <c r="B108" s="62"/>
      <c r="C108" s="63">
        <v>679000</v>
      </c>
      <c r="D108" s="63">
        <v>180603.03</v>
      </c>
      <c r="E108" s="64">
        <f>SUM(D108/C108)*100</f>
        <v>26.598384388807066</v>
      </c>
      <c r="F108" s="83"/>
      <c r="G108" s="83"/>
      <c r="H108" s="83"/>
      <c r="I108" s="84"/>
      <c r="J108" s="83"/>
      <c r="K108" s="83"/>
      <c r="L108" s="83"/>
      <c r="M108" s="83"/>
      <c r="N108" s="84"/>
    </row>
    <row r="109" spans="1:14" ht="12.75">
      <c r="A109" s="62" t="s">
        <v>152</v>
      </c>
      <c r="B109" s="62"/>
      <c r="C109" s="63">
        <v>679000</v>
      </c>
      <c r="D109" s="63">
        <v>180603.03</v>
      </c>
      <c r="E109" s="64">
        <f>SUM(D109/C109)*100</f>
        <v>26.598384388807066</v>
      </c>
      <c r="F109" s="83"/>
      <c r="G109" s="83"/>
      <c r="H109" s="83"/>
      <c r="I109" s="84"/>
      <c r="J109" s="83"/>
      <c r="K109" s="83"/>
      <c r="L109" s="83"/>
      <c r="M109" s="83"/>
      <c r="N109" s="84"/>
    </row>
    <row r="110" spans="1:14" ht="25.5">
      <c r="A110" s="85" t="s">
        <v>427</v>
      </c>
      <c r="B110" s="85" t="s">
        <v>428</v>
      </c>
      <c r="C110" s="86" t="s">
        <v>446</v>
      </c>
      <c r="D110" s="86" t="s">
        <v>447</v>
      </c>
      <c r="E110" s="87">
        <f t="shared" si="3"/>
        <v>26.598384388807066</v>
      </c>
      <c r="F110" s="83"/>
      <c r="G110" s="83"/>
      <c r="H110" s="83"/>
      <c r="I110" s="84"/>
      <c r="J110" s="83"/>
      <c r="K110" s="83"/>
      <c r="L110" s="83"/>
      <c r="M110" s="83"/>
      <c r="N110" s="84"/>
    </row>
    <row r="111" spans="1:14" ht="25.5">
      <c r="A111" s="88" t="s">
        <v>429</v>
      </c>
      <c r="B111" s="88" t="s">
        <v>430</v>
      </c>
      <c r="C111" s="89" t="s">
        <v>231</v>
      </c>
      <c r="D111" s="89" t="s">
        <v>448</v>
      </c>
      <c r="E111" s="90">
        <f t="shared" si="3"/>
        <v>18.354835784313725</v>
      </c>
      <c r="F111" s="83"/>
      <c r="G111" s="83"/>
      <c r="H111" s="83"/>
      <c r="I111" s="84"/>
      <c r="J111" s="83"/>
      <c r="K111" s="83"/>
      <c r="L111" s="83"/>
      <c r="M111" s="83"/>
      <c r="N111" s="84"/>
    </row>
    <row r="112" spans="1:14" ht="25.5">
      <c r="A112" s="91" t="s">
        <v>416</v>
      </c>
      <c r="B112" s="91" t="s">
        <v>423</v>
      </c>
      <c r="C112" s="92" t="s">
        <v>449</v>
      </c>
      <c r="D112" s="92" t="s">
        <v>450</v>
      </c>
      <c r="E112" s="93">
        <f t="shared" si="3"/>
        <v>28.652050000000003</v>
      </c>
      <c r="F112" s="83"/>
      <c r="G112" s="83"/>
      <c r="H112" s="83"/>
      <c r="I112" s="84"/>
      <c r="J112" s="83"/>
      <c r="K112" s="83"/>
      <c r="L112" s="83"/>
      <c r="M112" s="83"/>
      <c r="N112" s="84"/>
    </row>
    <row r="113" spans="1:14" ht="12.75">
      <c r="A113" s="91" t="s">
        <v>418</v>
      </c>
      <c r="B113" s="91" t="s">
        <v>153</v>
      </c>
      <c r="C113" s="92" t="s">
        <v>234</v>
      </c>
      <c r="D113" s="92" t="s">
        <v>275</v>
      </c>
      <c r="E113" s="93">
        <f t="shared" si="3"/>
        <v>50</v>
      </c>
      <c r="F113" s="83"/>
      <c r="G113" s="83"/>
      <c r="H113" s="83"/>
      <c r="I113" s="84"/>
      <c r="J113" s="83"/>
      <c r="K113" s="83"/>
      <c r="L113" s="83"/>
      <c r="M113" s="83"/>
      <c r="N113" s="84"/>
    </row>
    <row r="114" spans="1:14" ht="12.75">
      <c r="A114" s="91" t="s">
        <v>419</v>
      </c>
      <c r="B114" s="91" t="s">
        <v>381</v>
      </c>
      <c r="C114" s="92" t="s">
        <v>203</v>
      </c>
      <c r="D114" s="92" t="s">
        <v>276</v>
      </c>
      <c r="E114" s="93">
        <f t="shared" si="3"/>
        <v>103.59039999999999</v>
      </c>
      <c r="F114" s="83"/>
      <c r="G114" s="83"/>
      <c r="H114" s="83"/>
      <c r="I114" s="84"/>
      <c r="J114" s="83"/>
      <c r="K114" s="83"/>
      <c r="L114" s="83"/>
      <c r="M114" s="83"/>
      <c r="N114" s="84"/>
    </row>
    <row r="115" spans="1:14" ht="12.75">
      <c r="A115" s="91" t="s">
        <v>340</v>
      </c>
      <c r="B115" s="91" t="s">
        <v>385</v>
      </c>
      <c r="C115" s="92" t="s">
        <v>408</v>
      </c>
      <c r="D115" s="92" t="s">
        <v>451</v>
      </c>
      <c r="E115" s="93">
        <f t="shared" si="3"/>
        <v>17.831238805970152</v>
      </c>
      <c r="F115" s="83"/>
      <c r="G115" s="83"/>
      <c r="H115" s="83"/>
      <c r="I115" s="84"/>
      <c r="J115" s="83"/>
      <c r="K115" s="83"/>
      <c r="L115" s="83"/>
      <c r="M115" s="83"/>
      <c r="N115" s="84"/>
    </row>
    <row r="116" spans="1:14" ht="12.75">
      <c r="A116" s="91" t="s">
        <v>349</v>
      </c>
      <c r="B116" s="91" t="s">
        <v>394</v>
      </c>
      <c r="C116" s="92" t="s">
        <v>203</v>
      </c>
      <c r="D116" s="92" t="s">
        <v>452</v>
      </c>
      <c r="E116" s="93">
        <f t="shared" si="3"/>
        <v>24.970066666666668</v>
      </c>
      <c r="F116" s="83"/>
      <c r="G116" s="83"/>
      <c r="H116" s="83"/>
      <c r="I116" s="84"/>
      <c r="J116" s="83"/>
      <c r="K116" s="83"/>
      <c r="L116" s="83"/>
      <c r="M116" s="83"/>
      <c r="N116" s="84"/>
    </row>
    <row r="117" spans="1:14" ht="12.75">
      <c r="A117" s="91" t="s">
        <v>420</v>
      </c>
      <c r="B117" s="91" t="s">
        <v>425</v>
      </c>
      <c r="C117" s="92" t="s">
        <v>203</v>
      </c>
      <c r="D117" s="92" t="s">
        <v>180</v>
      </c>
      <c r="E117" s="93">
        <f t="shared" si="3"/>
        <v>0</v>
      </c>
      <c r="F117" s="83"/>
      <c r="G117" s="83"/>
      <c r="H117" s="83"/>
      <c r="I117" s="84"/>
      <c r="J117" s="83"/>
      <c r="K117" s="83"/>
      <c r="L117" s="83"/>
      <c r="M117" s="83"/>
      <c r="N117" s="84"/>
    </row>
    <row r="118" spans="1:14" ht="12.75">
      <c r="A118" s="91" t="s">
        <v>421</v>
      </c>
      <c r="B118" s="91" t="s">
        <v>426</v>
      </c>
      <c r="C118" s="92" t="s">
        <v>211</v>
      </c>
      <c r="D118" s="92" t="s">
        <v>298</v>
      </c>
      <c r="E118" s="93">
        <f t="shared" si="3"/>
        <v>1.5716400000000001</v>
      </c>
      <c r="F118" s="83"/>
      <c r="G118" s="83"/>
      <c r="H118" s="83"/>
      <c r="I118" s="84"/>
      <c r="J118" s="83"/>
      <c r="K118" s="83"/>
      <c r="L118" s="83"/>
      <c r="M118" s="83"/>
      <c r="N118" s="84"/>
    </row>
    <row r="119" spans="1:14" ht="25.5">
      <c r="A119" s="88" t="s">
        <v>431</v>
      </c>
      <c r="B119" s="88" t="s">
        <v>432</v>
      </c>
      <c r="C119" s="89" t="s">
        <v>453</v>
      </c>
      <c r="D119" s="89" t="s">
        <v>235</v>
      </c>
      <c r="E119" s="90">
        <f t="shared" si="3"/>
        <v>50</v>
      </c>
      <c r="F119" s="83"/>
      <c r="G119" s="83"/>
      <c r="H119" s="83"/>
      <c r="I119" s="84"/>
      <c r="J119" s="83"/>
      <c r="K119" s="83"/>
      <c r="L119" s="83"/>
      <c r="M119" s="83"/>
      <c r="N119" s="84"/>
    </row>
    <row r="120" spans="1:14" ht="12.75">
      <c r="A120" s="91" t="s">
        <v>349</v>
      </c>
      <c r="B120" s="91" t="s">
        <v>394</v>
      </c>
      <c r="C120" s="92" t="s">
        <v>453</v>
      </c>
      <c r="D120" s="92" t="s">
        <v>235</v>
      </c>
      <c r="E120" s="93">
        <f t="shared" si="3"/>
        <v>50</v>
      </c>
      <c r="F120" s="83"/>
      <c r="G120" s="83"/>
      <c r="H120" s="83"/>
      <c r="I120" s="84"/>
      <c r="J120" s="83"/>
      <c r="K120" s="83"/>
      <c r="L120" s="83"/>
      <c r="M120" s="83"/>
      <c r="N120" s="84"/>
    </row>
    <row r="121" spans="1:14" ht="25.5">
      <c r="A121" s="88" t="s">
        <v>433</v>
      </c>
      <c r="B121" s="88" t="s">
        <v>434</v>
      </c>
      <c r="C121" s="89" t="s">
        <v>454</v>
      </c>
      <c r="D121" s="89" t="s">
        <v>455</v>
      </c>
      <c r="E121" s="90">
        <f t="shared" si="3"/>
        <v>51.76470588235295</v>
      </c>
      <c r="F121" s="83"/>
      <c r="G121" s="83"/>
      <c r="H121" s="83"/>
      <c r="I121" s="84"/>
      <c r="J121" s="83"/>
      <c r="K121" s="83"/>
      <c r="L121" s="83"/>
      <c r="M121" s="83"/>
      <c r="N121" s="84"/>
    </row>
    <row r="122" spans="1:14" ht="12.75">
      <c r="A122" s="91" t="s">
        <v>349</v>
      </c>
      <c r="B122" s="91" t="s">
        <v>394</v>
      </c>
      <c r="C122" s="92" t="s">
        <v>454</v>
      </c>
      <c r="D122" s="92" t="s">
        <v>455</v>
      </c>
      <c r="E122" s="93">
        <f t="shared" si="3"/>
        <v>51.76470588235295</v>
      </c>
      <c r="F122" s="83"/>
      <c r="G122" s="83"/>
      <c r="H122" s="83"/>
      <c r="I122" s="84"/>
      <c r="J122" s="83"/>
      <c r="K122" s="83"/>
      <c r="L122" s="83"/>
      <c r="M122" s="83"/>
      <c r="N122" s="84"/>
    </row>
    <row r="123" spans="1:14" ht="25.5">
      <c r="A123" s="88" t="s">
        <v>435</v>
      </c>
      <c r="B123" s="88" t="s">
        <v>436</v>
      </c>
      <c r="C123" s="89" t="s">
        <v>234</v>
      </c>
      <c r="D123" s="89" t="s">
        <v>180</v>
      </c>
      <c r="E123" s="90">
        <f t="shared" si="3"/>
        <v>0</v>
      </c>
      <c r="F123" s="83"/>
      <c r="G123" s="83"/>
      <c r="H123" s="83"/>
      <c r="I123" s="84"/>
      <c r="J123" s="83"/>
      <c r="K123" s="83"/>
      <c r="L123" s="83"/>
      <c r="M123" s="83"/>
      <c r="N123" s="84"/>
    </row>
    <row r="124" spans="1:14" ht="12.75">
      <c r="A124" s="91" t="s">
        <v>349</v>
      </c>
      <c r="B124" s="91" t="s">
        <v>394</v>
      </c>
      <c r="C124" s="92" t="s">
        <v>234</v>
      </c>
      <c r="D124" s="92" t="s">
        <v>180</v>
      </c>
      <c r="E124" s="93">
        <f t="shared" si="3"/>
        <v>0</v>
      </c>
      <c r="F124" s="83"/>
      <c r="G124" s="83"/>
      <c r="H124" s="83"/>
      <c r="I124" s="84"/>
      <c r="J124" s="83"/>
      <c r="K124" s="83"/>
      <c r="L124" s="83"/>
      <c r="M124" s="83"/>
      <c r="N124" s="84"/>
    </row>
    <row r="125" spans="1:14" ht="38.25">
      <c r="A125" s="88" t="s">
        <v>437</v>
      </c>
      <c r="B125" s="88" t="s">
        <v>438</v>
      </c>
      <c r="C125" s="89" t="s">
        <v>456</v>
      </c>
      <c r="D125" s="89" t="s">
        <v>457</v>
      </c>
      <c r="E125" s="90">
        <f t="shared" si="3"/>
        <v>31.756204819277112</v>
      </c>
      <c r="F125" s="83"/>
      <c r="G125" s="83"/>
      <c r="H125" s="83"/>
      <c r="I125" s="84"/>
      <c r="J125" s="83"/>
      <c r="K125" s="83"/>
      <c r="L125" s="83"/>
      <c r="M125" s="83"/>
      <c r="N125" s="84"/>
    </row>
    <row r="126" spans="1:14" ht="12.75">
      <c r="A126" s="91" t="s">
        <v>325</v>
      </c>
      <c r="B126" s="91" t="s">
        <v>371</v>
      </c>
      <c r="C126" s="92" t="s">
        <v>279</v>
      </c>
      <c r="D126" s="92" t="s">
        <v>458</v>
      </c>
      <c r="E126" s="93">
        <f t="shared" si="3"/>
        <v>62.10116666666667</v>
      </c>
      <c r="F126" s="83"/>
      <c r="G126" s="83"/>
      <c r="H126" s="83"/>
      <c r="I126" s="84"/>
      <c r="J126" s="83"/>
      <c r="K126" s="83"/>
      <c r="L126" s="83"/>
      <c r="M126" s="83"/>
      <c r="N126" s="84"/>
    </row>
    <row r="127" spans="1:14" ht="25.5">
      <c r="A127" s="91" t="s">
        <v>416</v>
      </c>
      <c r="B127" s="91" t="s">
        <v>423</v>
      </c>
      <c r="C127" s="92" t="s">
        <v>459</v>
      </c>
      <c r="D127" s="92" t="s">
        <v>460</v>
      </c>
      <c r="E127" s="93">
        <f t="shared" si="3"/>
        <v>37.719300000000004</v>
      </c>
      <c r="F127" s="83"/>
      <c r="G127" s="83"/>
      <c r="H127" s="83"/>
      <c r="I127" s="84"/>
      <c r="J127" s="83"/>
      <c r="K127" s="83"/>
      <c r="L127" s="83"/>
      <c r="M127" s="83"/>
      <c r="N127" s="84"/>
    </row>
    <row r="128" spans="1:14" ht="12.75">
      <c r="A128" s="91" t="s">
        <v>349</v>
      </c>
      <c r="B128" s="91" t="s">
        <v>394</v>
      </c>
      <c r="C128" s="92" t="s">
        <v>461</v>
      </c>
      <c r="D128" s="92" t="s">
        <v>180</v>
      </c>
      <c r="E128" s="93">
        <f t="shared" si="3"/>
        <v>0</v>
      </c>
      <c r="F128" s="83"/>
      <c r="G128" s="83"/>
      <c r="H128" s="83"/>
      <c r="I128" s="84"/>
      <c r="J128" s="83"/>
      <c r="K128" s="83"/>
      <c r="L128" s="83"/>
      <c r="M128" s="83"/>
      <c r="N128" s="84"/>
    </row>
    <row r="129" spans="1:14" ht="12.75">
      <c r="A129" s="62" t="s">
        <v>32</v>
      </c>
      <c r="B129" s="62"/>
      <c r="C129" s="63">
        <v>151000</v>
      </c>
      <c r="D129" s="63">
        <v>71323.22</v>
      </c>
      <c r="E129" s="63">
        <f t="shared" si="3"/>
        <v>47.233920529801324</v>
      </c>
      <c r="F129" s="83"/>
      <c r="G129" s="83"/>
      <c r="H129" s="83"/>
      <c r="I129" s="84"/>
      <c r="J129" s="83"/>
      <c r="K129" s="83"/>
      <c r="L129" s="83"/>
      <c r="M129" s="83"/>
      <c r="N129" s="84"/>
    </row>
    <row r="130" spans="1:14" ht="12.75">
      <c r="A130" s="62" t="s">
        <v>155</v>
      </c>
      <c r="B130" s="62"/>
      <c r="C130" s="63">
        <v>151000</v>
      </c>
      <c r="D130" s="63">
        <v>71323.22</v>
      </c>
      <c r="E130" s="63">
        <f t="shared" si="3"/>
        <v>47.233920529801324</v>
      </c>
      <c r="F130" s="83"/>
      <c r="G130" s="83"/>
      <c r="H130" s="83"/>
      <c r="I130" s="84"/>
      <c r="J130" s="83"/>
      <c r="K130" s="83"/>
      <c r="L130" s="83"/>
      <c r="M130" s="83"/>
      <c r="N130" s="84"/>
    </row>
    <row r="131" spans="1:14" ht="25.5">
      <c r="A131" s="85" t="s">
        <v>427</v>
      </c>
      <c r="B131" s="85" t="s">
        <v>428</v>
      </c>
      <c r="C131" s="86" t="s">
        <v>462</v>
      </c>
      <c r="D131" s="86" t="s">
        <v>463</v>
      </c>
      <c r="E131" s="87">
        <f t="shared" si="3"/>
        <v>47.233920529801324</v>
      </c>
      <c r="F131" s="83"/>
      <c r="G131" s="83"/>
      <c r="H131" s="83"/>
      <c r="I131" s="84"/>
      <c r="J131" s="83"/>
      <c r="K131" s="83"/>
      <c r="L131" s="83"/>
      <c r="M131" s="83"/>
      <c r="N131" s="84"/>
    </row>
    <row r="132" spans="1:14" ht="25.5">
      <c r="A132" s="88" t="s">
        <v>429</v>
      </c>
      <c r="B132" s="88" t="s">
        <v>430</v>
      </c>
      <c r="C132" s="89" t="s">
        <v>462</v>
      </c>
      <c r="D132" s="89" t="s">
        <v>463</v>
      </c>
      <c r="E132" s="90">
        <f t="shared" si="3"/>
        <v>47.233920529801324</v>
      </c>
      <c r="F132" s="83"/>
      <c r="G132" s="83"/>
      <c r="H132" s="83"/>
      <c r="I132" s="84"/>
      <c r="J132" s="83"/>
      <c r="K132" s="83"/>
      <c r="L132" s="83"/>
      <c r="M132" s="83"/>
      <c r="N132" s="84"/>
    </row>
    <row r="133" spans="1:14" ht="12.75">
      <c r="A133" s="91" t="s">
        <v>415</v>
      </c>
      <c r="B133" s="91" t="s">
        <v>422</v>
      </c>
      <c r="C133" s="92" t="s">
        <v>249</v>
      </c>
      <c r="D133" s="92" t="s">
        <v>265</v>
      </c>
      <c r="E133" s="93">
        <f t="shared" si="3"/>
        <v>11.875</v>
      </c>
      <c r="F133" s="83"/>
      <c r="G133" s="83"/>
      <c r="H133" s="83"/>
      <c r="I133" s="84"/>
      <c r="J133" s="83"/>
      <c r="K133" s="83"/>
      <c r="L133" s="83"/>
      <c r="M133" s="83"/>
      <c r="N133" s="84"/>
    </row>
    <row r="134" spans="1:14" ht="25.5">
      <c r="A134" s="91" t="s">
        <v>416</v>
      </c>
      <c r="B134" s="91" t="s">
        <v>423</v>
      </c>
      <c r="C134" s="92" t="s">
        <v>464</v>
      </c>
      <c r="D134" s="92" t="s">
        <v>465</v>
      </c>
      <c r="E134" s="93">
        <f t="shared" si="3"/>
        <v>46.855738095238095</v>
      </c>
      <c r="F134" s="83"/>
      <c r="G134" s="83"/>
      <c r="H134" s="83"/>
      <c r="I134" s="84"/>
      <c r="J134" s="83"/>
      <c r="K134" s="83"/>
      <c r="L134" s="83"/>
      <c r="M134" s="83"/>
      <c r="N134" s="84"/>
    </row>
    <row r="135" spans="1:14" ht="12.75">
      <c r="A135" s="91" t="s">
        <v>417</v>
      </c>
      <c r="B135" s="91" t="s">
        <v>424</v>
      </c>
      <c r="C135" s="92" t="s">
        <v>205</v>
      </c>
      <c r="D135" s="92" t="s">
        <v>274</v>
      </c>
      <c r="E135" s="93">
        <f t="shared" si="3"/>
        <v>58.4562</v>
      </c>
      <c r="F135" s="83"/>
      <c r="G135" s="83"/>
      <c r="H135" s="83"/>
      <c r="I135" s="84"/>
      <c r="J135" s="83"/>
      <c r="K135" s="83"/>
      <c r="L135" s="83"/>
      <c r="M135" s="83"/>
      <c r="N135" s="84"/>
    </row>
    <row r="136" spans="1:14" ht="12.75">
      <c r="A136" s="62" t="s">
        <v>35</v>
      </c>
      <c r="B136" s="62"/>
      <c r="C136" s="63">
        <v>7247000</v>
      </c>
      <c r="D136" s="63">
        <v>1613987.25</v>
      </c>
      <c r="E136" s="63">
        <f t="shared" si="3"/>
        <v>22.27110873464882</v>
      </c>
      <c r="F136" s="83"/>
      <c r="G136" s="83"/>
      <c r="H136" s="83"/>
      <c r="I136" s="84"/>
      <c r="J136" s="83"/>
      <c r="K136" s="83"/>
      <c r="L136" s="83"/>
      <c r="M136" s="83"/>
      <c r="N136" s="84"/>
    </row>
    <row r="137" spans="1:14" ht="12.75">
      <c r="A137" s="62" t="s">
        <v>156</v>
      </c>
      <c r="B137" s="62"/>
      <c r="C137" s="63">
        <v>7247000</v>
      </c>
      <c r="D137" s="63">
        <v>1613987.25</v>
      </c>
      <c r="E137" s="63">
        <f t="shared" si="3"/>
        <v>22.27110873464882</v>
      </c>
      <c r="F137" s="83"/>
      <c r="G137" s="83"/>
      <c r="H137" s="83"/>
      <c r="I137" s="84"/>
      <c r="J137" s="83"/>
      <c r="K137" s="83"/>
      <c r="L137" s="83"/>
      <c r="M137" s="83"/>
      <c r="N137" s="84"/>
    </row>
    <row r="138" spans="1:14" ht="25.5">
      <c r="A138" s="85" t="s">
        <v>439</v>
      </c>
      <c r="B138" s="85" t="s">
        <v>466</v>
      </c>
      <c r="C138" s="86" t="s">
        <v>467</v>
      </c>
      <c r="D138" s="86" t="s">
        <v>468</v>
      </c>
      <c r="E138" s="87">
        <f t="shared" si="3"/>
        <v>43.3511052631579</v>
      </c>
      <c r="F138" s="83"/>
      <c r="G138" s="83"/>
      <c r="H138" s="83"/>
      <c r="I138" s="84"/>
      <c r="J138" s="83"/>
      <c r="K138" s="83"/>
      <c r="L138" s="83"/>
      <c r="M138" s="83"/>
      <c r="N138" s="84"/>
    </row>
    <row r="139" spans="1:14" ht="25.5">
      <c r="A139" s="88" t="s">
        <v>429</v>
      </c>
      <c r="B139" s="88" t="s">
        <v>469</v>
      </c>
      <c r="C139" s="89" t="s">
        <v>470</v>
      </c>
      <c r="D139" s="89" t="s">
        <v>471</v>
      </c>
      <c r="E139" s="90">
        <f t="shared" si="3"/>
        <v>42.830055636896056</v>
      </c>
      <c r="F139" s="83"/>
      <c r="G139" s="83"/>
      <c r="H139" s="83"/>
      <c r="I139" s="84"/>
      <c r="J139" s="83"/>
      <c r="K139" s="83"/>
      <c r="L139" s="83"/>
      <c r="M139" s="83"/>
      <c r="N139" s="84"/>
    </row>
    <row r="140" spans="1:14" ht="12.75">
      <c r="A140" s="91" t="s">
        <v>313</v>
      </c>
      <c r="B140" s="91" t="s">
        <v>360</v>
      </c>
      <c r="C140" s="92" t="s">
        <v>472</v>
      </c>
      <c r="D140" s="92" t="s">
        <v>473</v>
      </c>
      <c r="E140" s="93">
        <f t="shared" si="3"/>
        <v>44.59391081081081</v>
      </c>
      <c r="F140" s="83"/>
      <c r="G140" s="83"/>
      <c r="H140" s="83"/>
      <c r="I140" s="84"/>
      <c r="J140" s="83"/>
      <c r="K140" s="83"/>
      <c r="L140" s="83"/>
      <c r="M140" s="83"/>
      <c r="N140" s="84"/>
    </row>
    <row r="141" spans="1:14" ht="12.75">
      <c r="A141" s="91" t="s">
        <v>314</v>
      </c>
      <c r="B141" s="91" t="s">
        <v>361</v>
      </c>
      <c r="C141" s="92" t="s">
        <v>234</v>
      </c>
      <c r="D141" s="92" t="s">
        <v>180</v>
      </c>
      <c r="E141" s="93">
        <f t="shared" si="3"/>
        <v>0</v>
      </c>
      <c r="F141" s="83"/>
      <c r="G141" s="83"/>
      <c r="H141" s="83"/>
      <c r="I141" s="84"/>
      <c r="J141" s="83"/>
      <c r="K141" s="83"/>
      <c r="L141" s="83"/>
      <c r="M141" s="83"/>
      <c r="N141" s="84"/>
    </row>
    <row r="142" spans="1:14" ht="12.75">
      <c r="A142" s="91" t="s">
        <v>316</v>
      </c>
      <c r="B142" s="91" t="s">
        <v>362</v>
      </c>
      <c r="C142" s="92" t="s">
        <v>205</v>
      </c>
      <c r="D142" s="92" t="s">
        <v>235</v>
      </c>
      <c r="E142" s="93">
        <f t="shared" si="3"/>
        <v>45</v>
      </c>
      <c r="F142" s="83"/>
      <c r="G142" s="83"/>
      <c r="H142" s="83"/>
      <c r="I142" s="84"/>
      <c r="J142" s="83"/>
      <c r="K142" s="83"/>
      <c r="L142" s="83"/>
      <c r="M142" s="83"/>
      <c r="N142" s="84"/>
    </row>
    <row r="143" spans="1:14" ht="12.75">
      <c r="A143" s="91" t="s">
        <v>318</v>
      </c>
      <c r="B143" s="91" t="s">
        <v>364</v>
      </c>
      <c r="C143" s="92" t="s">
        <v>474</v>
      </c>
      <c r="D143" s="92" t="s">
        <v>475</v>
      </c>
      <c r="E143" s="93">
        <f t="shared" si="3"/>
        <v>44.47747826086956</v>
      </c>
      <c r="F143" s="83"/>
      <c r="G143" s="83"/>
      <c r="H143" s="83"/>
      <c r="I143" s="84"/>
      <c r="J143" s="83"/>
      <c r="K143" s="83"/>
      <c r="L143" s="83"/>
      <c r="M143" s="83"/>
      <c r="N143" s="84"/>
    </row>
    <row r="144" spans="1:14" ht="12.75">
      <c r="A144" s="91" t="s">
        <v>319</v>
      </c>
      <c r="B144" s="91" t="s">
        <v>365</v>
      </c>
      <c r="C144" s="92" t="s">
        <v>476</v>
      </c>
      <c r="D144" s="92" t="s">
        <v>477</v>
      </c>
      <c r="E144" s="93">
        <f t="shared" si="3"/>
        <v>43.153076923076924</v>
      </c>
      <c r="F144" s="83"/>
      <c r="G144" s="83"/>
      <c r="H144" s="83"/>
      <c r="I144" s="84"/>
      <c r="J144" s="83"/>
      <c r="K144" s="83"/>
      <c r="L144" s="83"/>
      <c r="M144" s="83"/>
      <c r="N144" s="84"/>
    </row>
    <row r="145" spans="1:14" ht="12.75">
      <c r="A145" s="91" t="s">
        <v>321</v>
      </c>
      <c r="B145" s="91" t="s">
        <v>367</v>
      </c>
      <c r="C145" s="92" t="s">
        <v>220</v>
      </c>
      <c r="D145" s="92" t="s">
        <v>246</v>
      </c>
      <c r="E145" s="93">
        <f t="shared" si="3"/>
        <v>15.45</v>
      </c>
      <c r="F145" s="83"/>
      <c r="G145" s="83"/>
      <c r="H145" s="83"/>
      <c r="I145" s="84"/>
      <c r="J145" s="83"/>
      <c r="K145" s="83"/>
      <c r="L145" s="83"/>
      <c r="M145" s="83"/>
      <c r="N145" s="84"/>
    </row>
    <row r="146" spans="1:14" ht="12.75">
      <c r="A146" s="91" t="s">
        <v>322</v>
      </c>
      <c r="B146" s="91" t="s">
        <v>368</v>
      </c>
      <c r="C146" s="92" t="s">
        <v>478</v>
      </c>
      <c r="D146" s="92" t="s">
        <v>248</v>
      </c>
      <c r="E146" s="93">
        <f t="shared" si="3"/>
        <v>40.14411764705883</v>
      </c>
      <c r="F146" s="83"/>
      <c r="G146" s="83"/>
      <c r="H146" s="83"/>
      <c r="I146" s="84"/>
      <c r="J146" s="83"/>
      <c r="K146" s="83"/>
      <c r="L146" s="83"/>
      <c r="M146" s="83"/>
      <c r="N146" s="84"/>
    </row>
    <row r="147" spans="1:14" ht="12.75">
      <c r="A147" s="91" t="s">
        <v>323</v>
      </c>
      <c r="B147" s="91" t="s">
        <v>369</v>
      </c>
      <c r="C147" s="92" t="s">
        <v>249</v>
      </c>
      <c r="D147" s="92" t="s">
        <v>180</v>
      </c>
      <c r="E147" s="93">
        <f t="shared" si="3"/>
        <v>0</v>
      </c>
      <c r="F147" s="83"/>
      <c r="G147" s="83"/>
      <c r="H147" s="83"/>
      <c r="I147" s="84"/>
      <c r="J147" s="83"/>
      <c r="K147" s="83"/>
      <c r="L147" s="83"/>
      <c r="M147" s="83"/>
      <c r="N147" s="84"/>
    </row>
    <row r="148" spans="1:14" ht="12.75">
      <c r="A148" s="91" t="s">
        <v>325</v>
      </c>
      <c r="B148" s="91" t="s">
        <v>371</v>
      </c>
      <c r="C148" s="92" t="s">
        <v>479</v>
      </c>
      <c r="D148" s="92" t="s">
        <v>480</v>
      </c>
      <c r="E148" s="93">
        <f t="shared" si="3"/>
        <v>25.294</v>
      </c>
      <c r="F148" s="83"/>
      <c r="G148" s="83"/>
      <c r="H148" s="83"/>
      <c r="I148" s="84"/>
      <c r="J148" s="83"/>
      <c r="K148" s="83"/>
      <c r="L148" s="83"/>
      <c r="M148" s="83"/>
      <c r="N148" s="84"/>
    </row>
    <row r="149" spans="1:14" ht="12.75">
      <c r="A149" s="91" t="s">
        <v>326</v>
      </c>
      <c r="B149" s="91" t="s">
        <v>372</v>
      </c>
      <c r="C149" s="92" t="s">
        <v>481</v>
      </c>
      <c r="D149" s="92" t="s">
        <v>482</v>
      </c>
      <c r="E149" s="93">
        <f t="shared" si="3"/>
        <v>26.846444444444444</v>
      </c>
      <c r="F149" s="83"/>
      <c r="G149" s="83"/>
      <c r="H149" s="83"/>
      <c r="I149" s="84"/>
      <c r="J149" s="83"/>
      <c r="K149" s="83"/>
      <c r="L149" s="83"/>
      <c r="M149" s="83"/>
      <c r="N149" s="84"/>
    </row>
    <row r="150" spans="1:14" ht="12.75">
      <c r="A150" s="91" t="s">
        <v>328</v>
      </c>
      <c r="B150" s="91" t="s">
        <v>374</v>
      </c>
      <c r="C150" s="92" t="s">
        <v>258</v>
      </c>
      <c r="D150" s="92" t="s">
        <v>259</v>
      </c>
      <c r="E150" s="93">
        <f t="shared" si="3"/>
        <v>64.4413</v>
      </c>
      <c r="F150" s="83"/>
      <c r="G150" s="83"/>
      <c r="H150" s="83"/>
      <c r="I150" s="84"/>
      <c r="J150" s="83"/>
      <c r="K150" s="83"/>
      <c r="L150" s="83"/>
      <c r="M150" s="83"/>
      <c r="N150" s="84"/>
    </row>
    <row r="151" spans="1:14" ht="12.75">
      <c r="A151" s="91" t="s">
        <v>330</v>
      </c>
      <c r="B151" s="91" t="s">
        <v>376</v>
      </c>
      <c r="C151" s="92" t="s">
        <v>203</v>
      </c>
      <c r="D151" s="92" t="s">
        <v>262</v>
      </c>
      <c r="E151" s="93">
        <f t="shared" si="3"/>
        <v>39.45653333333333</v>
      </c>
      <c r="F151" s="83"/>
      <c r="G151" s="83"/>
      <c r="H151" s="83"/>
      <c r="I151" s="84"/>
      <c r="J151" s="83"/>
      <c r="K151" s="83"/>
      <c r="L151" s="83"/>
      <c r="M151" s="83"/>
      <c r="N151" s="84"/>
    </row>
    <row r="152" spans="1:14" ht="12.75">
      <c r="A152" s="91" t="s">
        <v>331</v>
      </c>
      <c r="B152" s="91" t="s">
        <v>377</v>
      </c>
      <c r="C152" s="92" t="s">
        <v>483</v>
      </c>
      <c r="D152" s="92" t="s">
        <v>484</v>
      </c>
      <c r="E152" s="93">
        <f t="shared" si="3"/>
        <v>60.71691304347826</v>
      </c>
      <c r="F152" s="83"/>
      <c r="G152" s="83"/>
      <c r="H152" s="83"/>
      <c r="I152" s="84"/>
      <c r="J152" s="83"/>
      <c r="K152" s="83"/>
      <c r="L152" s="83"/>
      <c r="M152" s="83"/>
      <c r="N152" s="84"/>
    </row>
    <row r="153" spans="1:14" ht="12.75">
      <c r="A153" s="91" t="s">
        <v>334</v>
      </c>
      <c r="B153" s="91" t="s">
        <v>380</v>
      </c>
      <c r="C153" s="92" t="s">
        <v>279</v>
      </c>
      <c r="D153" s="92" t="s">
        <v>485</v>
      </c>
      <c r="E153" s="93">
        <f t="shared" si="3"/>
        <v>45.18483333333334</v>
      </c>
      <c r="F153" s="83"/>
      <c r="G153" s="83"/>
      <c r="H153" s="83"/>
      <c r="I153" s="84"/>
      <c r="J153" s="83"/>
      <c r="K153" s="83"/>
      <c r="L153" s="83"/>
      <c r="M153" s="83"/>
      <c r="N153" s="84"/>
    </row>
    <row r="154" spans="1:14" ht="12.75">
      <c r="A154" s="91" t="s">
        <v>336</v>
      </c>
      <c r="B154" s="91" t="s">
        <v>382</v>
      </c>
      <c r="C154" s="92" t="s">
        <v>234</v>
      </c>
      <c r="D154" s="92" t="s">
        <v>180</v>
      </c>
      <c r="E154" s="93">
        <f t="shared" si="3"/>
        <v>0</v>
      </c>
      <c r="F154" s="83"/>
      <c r="G154" s="83"/>
      <c r="H154" s="83"/>
      <c r="I154" s="84"/>
      <c r="J154" s="83"/>
      <c r="K154" s="83"/>
      <c r="L154" s="83"/>
      <c r="M154" s="83"/>
      <c r="N154" s="84"/>
    </row>
    <row r="155" spans="1:14" ht="12.75">
      <c r="A155" s="91" t="s">
        <v>337</v>
      </c>
      <c r="B155" s="91" t="s">
        <v>150</v>
      </c>
      <c r="C155" s="92" t="s">
        <v>234</v>
      </c>
      <c r="D155" s="92" t="s">
        <v>180</v>
      </c>
      <c r="E155" s="93">
        <f t="shared" si="3"/>
        <v>0</v>
      </c>
      <c r="F155" s="83"/>
      <c r="G155" s="83"/>
      <c r="H155" s="83"/>
      <c r="I155" s="84"/>
      <c r="J155" s="83"/>
      <c r="K155" s="83"/>
      <c r="L155" s="83"/>
      <c r="M155" s="83"/>
      <c r="N155" s="84"/>
    </row>
    <row r="156" spans="1:14" ht="12.75">
      <c r="A156" s="91" t="s">
        <v>339</v>
      </c>
      <c r="B156" s="91" t="s">
        <v>384</v>
      </c>
      <c r="C156" s="92" t="s">
        <v>279</v>
      </c>
      <c r="D156" s="92" t="s">
        <v>280</v>
      </c>
      <c r="E156" s="93">
        <f t="shared" si="3"/>
        <v>45.28125</v>
      </c>
      <c r="F156" s="83"/>
      <c r="G156" s="83"/>
      <c r="H156" s="83"/>
      <c r="I156" s="84"/>
      <c r="J156" s="83"/>
      <c r="K156" s="83"/>
      <c r="L156" s="83"/>
      <c r="M156" s="83"/>
      <c r="N156" s="84"/>
    </row>
    <row r="157" spans="1:14" ht="12.75">
      <c r="A157" s="91" t="s">
        <v>340</v>
      </c>
      <c r="B157" s="91" t="s">
        <v>385</v>
      </c>
      <c r="C157" s="92" t="s">
        <v>205</v>
      </c>
      <c r="D157" s="92" t="s">
        <v>413</v>
      </c>
      <c r="E157" s="93">
        <f t="shared" si="3"/>
        <v>56.145</v>
      </c>
      <c r="F157" s="83"/>
      <c r="G157" s="83"/>
      <c r="H157" s="83"/>
      <c r="I157" s="84"/>
      <c r="J157" s="83"/>
      <c r="K157" s="83"/>
      <c r="L157" s="83"/>
      <c r="M157" s="83"/>
      <c r="N157" s="84"/>
    </row>
    <row r="158" spans="1:14" ht="38.25">
      <c r="A158" s="88" t="s">
        <v>440</v>
      </c>
      <c r="B158" s="88" t="s">
        <v>486</v>
      </c>
      <c r="C158" s="89" t="s">
        <v>205</v>
      </c>
      <c r="D158" s="89" t="s">
        <v>308</v>
      </c>
      <c r="E158" s="90">
        <f t="shared" si="3"/>
        <v>61.144949999999994</v>
      </c>
      <c r="F158" s="83"/>
      <c r="G158" s="83"/>
      <c r="H158" s="83"/>
      <c r="I158" s="84"/>
      <c r="J158" s="83"/>
      <c r="K158" s="83"/>
      <c r="L158" s="83"/>
      <c r="M158" s="83"/>
      <c r="N158" s="84"/>
    </row>
    <row r="159" spans="1:14" ht="12.75">
      <c r="A159" s="91" t="s">
        <v>357</v>
      </c>
      <c r="B159" s="91" t="s">
        <v>401</v>
      </c>
      <c r="C159" s="92" t="s">
        <v>249</v>
      </c>
      <c r="D159" s="92" t="s">
        <v>180</v>
      </c>
      <c r="E159" s="93">
        <f t="shared" si="3"/>
        <v>0</v>
      </c>
      <c r="F159" s="83"/>
      <c r="G159" s="83"/>
      <c r="H159" s="83"/>
      <c r="I159" s="84"/>
      <c r="J159" s="83"/>
      <c r="K159" s="83"/>
      <c r="L159" s="83"/>
      <c r="M159" s="83"/>
      <c r="N159" s="84"/>
    </row>
    <row r="160" spans="1:14" ht="12.75">
      <c r="A160" s="91" t="s">
        <v>358</v>
      </c>
      <c r="B160" s="91" t="s">
        <v>402</v>
      </c>
      <c r="C160" s="92" t="s">
        <v>203</v>
      </c>
      <c r="D160" s="92" t="s">
        <v>308</v>
      </c>
      <c r="E160" s="93">
        <f t="shared" si="3"/>
        <v>81.52659999999999</v>
      </c>
      <c r="F160" s="83"/>
      <c r="G160" s="83"/>
      <c r="H160" s="83"/>
      <c r="I160" s="84"/>
      <c r="J160" s="83"/>
      <c r="K160" s="83"/>
      <c r="L160" s="83"/>
      <c r="M160" s="83"/>
      <c r="N160" s="84"/>
    </row>
    <row r="161" spans="1:14" ht="25.5">
      <c r="A161" s="85" t="s">
        <v>427</v>
      </c>
      <c r="B161" s="85" t="s">
        <v>487</v>
      </c>
      <c r="C161" s="86" t="s">
        <v>488</v>
      </c>
      <c r="D161" s="86" t="s">
        <v>489</v>
      </c>
      <c r="E161" s="87">
        <f t="shared" si="3"/>
        <v>42.244736768802234</v>
      </c>
      <c r="F161" s="83"/>
      <c r="G161" s="83"/>
      <c r="H161" s="83"/>
      <c r="I161" s="84"/>
      <c r="J161" s="83"/>
      <c r="K161" s="83"/>
      <c r="L161" s="83"/>
      <c r="M161" s="83"/>
      <c r="N161" s="84"/>
    </row>
    <row r="162" spans="1:14" ht="25.5">
      <c r="A162" s="88" t="s">
        <v>429</v>
      </c>
      <c r="B162" s="88" t="s">
        <v>490</v>
      </c>
      <c r="C162" s="89" t="s">
        <v>184</v>
      </c>
      <c r="D162" s="89" t="s">
        <v>266</v>
      </c>
      <c r="E162" s="90">
        <f t="shared" si="3"/>
        <v>31.979174999999998</v>
      </c>
      <c r="F162" s="83"/>
      <c r="G162" s="83"/>
      <c r="H162" s="83"/>
      <c r="I162" s="84"/>
      <c r="J162" s="83"/>
      <c r="K162" s="83"/>
      <c r="L162" s="83"/>
      <c r="M162" s="83"/>
      <c r="N162" s="84"/>
    </row>
    <row r="163" spans="1:14" ht="12.75">
      <c r="A163" s="91" t="s">
        <v>332</v>
      </c>
      <c r="B163" s="91" t="s">
        <v>378</v>
      </c>
      <c r="C163" s="92" t="s">
        <v>184</v>
      </c>
      <c r="D163" s="92" t="s">
        <v>266</v>
      </c>
      <c r="E163" s="93">
        <f t="shared" si="3"/>
        <v>31.979174999999998</v>
      </c>
      <c r="F163" s="83"/>
      <c r="G163" s="83"/>
      <c r="H163" s="83"/>
      <c r="I163" s="84"/>
      <c r="J163" s="83"/>
      <c r="K163" s="83"/>
      <c r="L163" s="83"/>
      <c r="M163" s="83"/>
      <c r="N163" s="84"/>
    </row>
    <row r="164" spans="1:14" ht="25.5">
      <c r="A164" s="88" t="s">
        <v>431</v>
      </c>
      <c r="B164" s="88" t="s">
        <v>491</v>
      </c>
      <c r="C164" s="89" t="s">
        <v>492</v>
      </c>
      <c r="D164" s="89" t="s">
        <v>493</v>
      </c>
      <c r="E164" s="90">
        <f t="shared" si="3"/>
        <v>41.62924528301887</v>
      </c>
      <c r="F164" s="83"/>
      <c r="G164" s="83"/>
      <c r="H164" s="83"/>
      <c r="I164" s="84"/>
      <c r="J164" s="83"/>
      <c r="K164" s="83"/>
      <c r="L164" s="83"/>
      <c r="M164" s="83"/>
      <c r="N164" s="84"/>
    </row>
    <row r="165" spans="1:14" ht="12.75">
      <c r="A165" s="91" t="s">
        <v>327</v>
      </c>
      <c r="B165" s="91" t="s">
        <v>373</v>
      </c>
      <c r="C165" s="92" t="s">
        <v>289</v>
      </c>
      <c r="D165" s="92" t="s">
        <v>180</v>
      </c>
      <c r="E165" s="93">
        <f t="shared" si="3"/>
        <v>0</v>
      </c>
      <c r="F165" s="83"/>
      <c r="G165" s="83"/>
      <c r="H165" s="83"/>
      <c r="I165" s="84"/>
      <c r="J165" s="83"/>
      <c r="K165" s="83"/>
      <c r="L165" s="83"/>
      <c r="M165" s="83"/>
      <c r="N165" s="84"/>
    </row>
    <row r="166" spans="1:14" ht="12.75">
      <c r="A166" s="91" t="s">
        <v>331</v>
      </c>
      <c r="B166" s="91" t="s">
        <v>377</v>
      </c>
      <c r="C166" s="92" t="s">
        <v>494</v>
      </c>
      <c r="D166" s="92" t="s">
        <v>493</v>
      </c>
      <c r="E166" s="93">
        <f t="shared" si="3"/>
        <v>45.965624999999996</v>
      </c>
      <c r="F166" s="83"/>
      <c r="G166" s="83"/>
      <c r="H166" s="83"/>
      <c r="I166" s="84"/>
      <c r="J166" s="83"/>
      <c r="K166" s="83"/>
      <c r="L166" s="83"/>
      <c r="M166" s="83"/>
      <c r="N166" s="84"/>
    </row>
    <row r="167" spans="1:14" ht="25.5">
      <c r="A167" s="88" t="s">
        <v>433</v>
      </c>
      <c r="B167" s="88" t="s">
        <v>495</v>
      </c>
      <c r="C167" s="89" t="s">
        <v>496</v>
      </c>
      <c r="D167" s="89" t="s">
        <v>497</v>
      </c>
      <c r="E167" s="90">
        <f t="shared" si="3"/>
        <v>6.0385616438356156</v>
      </c>
      <c r="F167" s="83"/>
      <c r="G167" s="83"/>
      <c r="H167" s="83"/>
      <c r="I167" s="84"/>
      <c r="J167" s="83"/>
      <c r="K167" s="83"/>
      <c r="L167" s="83"/>
      <c r="M167" s="83"/>
      <c r="N167" s="84"/>
    </row>
    <row r="168" spans="1:14" ht="12.75">
      <c r="A168" s="91" t="s">
        <v>313</v>
      </c>
      <c r="B168" s="91" t="s">
        <v>360</v>
      </c>
      <c r="C168" s="92" t="s">
        <v>481</v>
      </c>
      <c r="D168" s="92" t="s">
        <v>498</v>
      </c>
      <c r="E168" s="93">
        <f t="shared" si="3"/>
        <v>0.4133888888888888</v>
      </c>
      <c r="F168" s="83"/>
      <c r="G168" s="83"/>
      <c r="H168" s="83"/>
      <c r="I168" s="84"/>
      <c r="J168" s="83"/>
      <c r="K168" s="83"/>
      <c r="L168" s="83"/>
      <c r="M168" s="83"/>
      <c r="N168" s="84"/>
    </row>
    <row r="169" spans="1:14" ht="12.75">
      <c r="A169" s="91" t="s">
        <v>318</v>
      </c>
      <c r="B169" s="91" t="s">
        <v>364</v>
      </c>
      <c r="C169" s="92" t="s">
        <v>499</v>
      </c>
      <c r="D169" s="92" t="s">
        <v>500</v>
      </c>
      <c r="E169" s="93">
        <f t="shared" si="3"/>
        <v>0.41178571428571425</v>
      </c>
      <c r="F169" s="83"/>
      <c r="G169" s="83"/>
      <c r="H169" s="83"/>
      <c r="I169" s="84"/>
      <c r="J169" s="83"/>
      <c r="K169" s="83"/>
      <c r="L169" s="83"/>
      <c r="M169" s="83"/>
      <c r="N169" s="84"/>
    </row>
    <row r="170" spans="1:14" ht="12.75">
      <c r="A170" s="91" t="s">
        <v>319</v>
      </c>
      <c r="B170" s="91" t="s">
        <v>365</v>
      </c>
      <c r="C170" s="92" t="s">
        <v>275</v>
      </c>
      <c r="D170" s="92" t="s">
        <v>501</v>
      </c>
      <c r="E170" s="93">
        <f t="shared" si="3"/>
        <v>0.25299999999999995</v>
      </c>
      <c r="F170" s="83"/>
      <c r="G170" s="83"/>
      <c r="H170" s="83"/>
      <c r="I170" s="84"/>
      <c r="J170" s="83"/>
      <c r="K170" s="83"/>
      <c r="L170" s="83"/>
      <c r="M170" s="83"/>
      <c r="N170" s="84"/>
    </row>
    <row r="171" spans="1:14" ht="12.75">
      <c r="A171" s="91" t="s">
        <v>322</v>
      </c>
      <c r="B171" s="91" t="s">
        <v>368</v>
      </c>
      <c r="C171" s="92" t="s">
        <v>502</v>
      </c>
      <c r="D171" s="92" t="s">
        <v>180</v>
      </c>
      <c r="E171" s="93">
        <f aca="true" t="shared" si="4" ref="E171:E224">SUM(D171/C171)*100</f>
        <v>0</v>
      </c>
      <c r="F171" s="83"/>
      <c r="G171" s="83"/>
      <c r="H171" s="83"/>
      <c r="I171" s="84"/>
      <c r="J171" s="83"/>
      <c r="K171" s="83"/>
      <c r="L171" s="83"/>
      <c r="M171" s="83"/>
      <c r="N171" s="84"/>
    </row>
    <row r="172" spans="1:14" ht="12.75">
      <c r="A172" s="91" t="s">
        <v>325</v>
      </c>
      <c r="B172" s="91" t="s">
        <v>371</v>
      </c>
      <c r="C172" s="92" t="s">
        <v>234</v>
      </c>
      <c r="D172" s="92" t="s">
        <v>503</v>
      </c>
      <c r="E172" s="93">
        <f t="shared" si="4"/>
        <v>59.050000000000004</v>
      </c>
      <c r="F172" s="83"/>
      <c r="G172" s="83"/>
      <c r="H172" s="83"/>
      <c r="I172" s="84"/>
      <c r="J172" s="83"/>
      <c r="K172" s="83"/>
      <c r="L172" s="83"/>
      <c r="M172" s="83"/>
      <c r="N172" s="84"/>
    </row>
    <row r="173" spans="1:14" ht="12.75">
      <c r="A173" s="91" t="s">
        <v>326</v>
      </c>
      <c r="B173" s="91" t="s">
        <v>372</v>
      </c>
      <c r="C173" s="92" t="s">
        <v>249</v>
      </c>
      <c r="D173" s="92" t="s">
        <v>504</v>
      </c>
      <c r="E173" s="93">
        <f t="shared" si="4"/>
        <v>13.9948</v>
      </c>
      <c r="F173" s="83"/>
      <c r="G173" s="83"/>
      <c r="H173" s="83"/>
      <c r="I173" s="84"/>
      <c r="J173" s="83"/>
      <c r="K173" s="83"/>
      <c r="L173" s="83"/>
      <c r="M173" s="83"/>
      <c r="N173" s="84"/>
    </row>
    <row r="174" spans="1:14" ht="12.75">
      <c r="A174" s="91" t="s">
        <v>327</v>
      </c>
      <c r="B174" s="91" t="s">
        <v>373</v>
      </c>
      <c r="C174" s="92" t="s">
        <v>505</v>
      </c>
      <c r="D174" s="92" t="s">
        <v>506</v>
      </c>
      <c r="E174" s="93">
        <f t="shared" si="4"/>
        <v>19.222</v>
      </c>
      <c r="F174" s="83"/>
      <c r="G174" s="83"/>
      <c r="H174" s="83"/>
      <c r="I174" s="84"/>
      <c r="J174" s="83"/>
      <c r="K174" s="83"/>
      <c r="L174" s="83"/>
      <c r="M174" s="83"/>
      <c r="N174" s="84"/>
    </row>
    <row r="175" spans="1:14" ht="12.75">
      <c r="A175" s="91" t="s">
        <v>331</v>
      </c>
      <c r="B175" s="91" t="s">
        <v>377</v>
      </c>
      <c r="C175" s="92" t="s">
        <v>240</v>
      </c>
      <c r="D175" s="92" t="s">
        <v>507</v>
      </c>
      <c r="E175" s="93">
        <f t="shared" si="4"/>
        <v>24.966</v>
      </c>
      <c r="F175" s="83"/>
      <c r="G175" s="83"/>
      <c r="H175" s="83"/>
      <c r="I175" s="84"/>
      <c r="J175" s="83"/>
      <c r="K175" s="83"/>
      <c r="L175" s="83"/>
      <c r="M175" s="83"/>
      <c r="N175" s="84"/>
    </row>
    <row r="176" spans="1:14" ht="25.5">
      <c r="A176" s="88" t="s">
        <v>435</v>
      </c>
      <c r="B176" s="88" t="s">
        <v>508</v>
      </c>
      <c r="C176" s="89" t="s">
        <v>494</v>
      </c>
      <c r="D176" s="89" t="s">
        <v>509</v>
      </c>
      <c r="E176" s="90">
        <f t="shared" si="4"/>
        <v>52.78013333333333</v>
      </c>
      <c r="F176" s="83"/>
      <c r="G176" s="83"/>
      <c r="H176" s="83"/>
      <c r="I176" s="84"/>
      <c r="J176" s="83"/>
      <c r="K176" s="83"/>
      <c r="L176" s="83"/>
      <c r="M176" s="83"/>
      <c r="N176" s="84"/>
    </row>
    <row r="177" spans="1:14" ht="12.75">
      <c r="A177" s="91" t="s">
        <v>326</v>
      </c>
      <c r="B177" s="91" t="s">
        <v>372</v>
      </c>
      <c r="C177" s="92" t="s">
        <v>510</v>
      </c>
      <c r="D177" s="92" t="s">
        <v>511</v>
      </c>
      <c r="E177" s="93">
        <f t="shared" si="4"/>
        <v>56.90184736842105</v>
      </c>
      <c r="F177" s="83"/>
      <c r="G177" s="83"/>
      <c r="H177" s="83"/>
      <c r="I177" s="84"/>
      <c r="J177" s="83"/>
      <c r="K177" s="83"/>
      <c r="L177" s="83"/>
      <c r="M177" s="83"/>
      <c r="N177" s="84"/>
    </row>
    <row r="178" spans="1:14" ht="12.75">
      <c r="A178" s="91" t="s">
        <v>331</v>
      </c>
      <c r="B178" s="91" t="s">
        <v>377</v>
      </c>
      <c r="C178" s="92" t="s">
        <v>306</v>
      </c>
      <c r="D178" s="92" t="s">
        <v>512</v>
      </c>
      <c r="E178" s="93">
        <f t="shared" si="4"/>
        <v>37.11762</v>
      </c>
      <c r="F178" s="83"/>
      <c r="G178" s="83"/>
      <c r="H178" s="83"/>
      <c r="I178" s="84"/>
      <c r="J178" s="83"/>
      <c r="K178" s="83"/>
      <c r="L178" s="83"/>
      <c r="M178" s="83"/>
      <c r="N178" s="84"/>
    </row>
    <row r="179" spans="1:14" ht="25.5">
      <c r="A179" s="88" t="s">
        <v>441</v>
      </c>
      <c r="B179" s="88" t="s">
        <v>513</v>
      </c>
      <c r="C179" s="89" t="s">
        <v>211</v>
      </c>
      <c r="D179" s="89" t="s">
        <v>514</v>
      </c>
      <c r="E179" s="90">
        <f t="shared" si="4"/>
        <v>49.12757</v>
      </c>
      <c r="F179" s="83"/>
      <c r="G179" s="83"/>
      <c r="H179" s="83"/>
      <c r="I179" s="84"/>
      <c r="J179" s="83"/>
      <c r="K179" s="83"/>
      <c r="L179" s="83"/>
      <c r="M179" s="83"/>
      <c r="N179" s="84"/>
    </row>
    <row r="180" spans="1:14" ht="12.75">
      <c r="A180" s="91" t="s">
        <v>327</v>
      </c>
      <c r="B180" s="91" t="s">
        <v>373</v>
      </c>
      <c r="C180" s="92" t="s">
        <v>306</v>
      </c>
      <c r="D180" s="92" t="s">
        <v>515</v>
      </c>
      <c r="E180" s="93">
        <f t="shared" si="4"/>
        <v>30.62964</v>
      </c>
      <c r="F180" s="83"/>
      <c r="G180" s="83"/>
      <c r="H180" s="83"/>
      <c r="I180" s="84"/>
      <c r="J180" s="83"/>
      <c r="K180" s="83"/>
      <c r="L180" s="83"/>
      <c r="M180" s="83"/>
      <c r="N180" s="84"/>
    </row>
    <row r="181" spans="1:14" ht="12.75">
      <c r="A181" s="91" t="s">
        <v>331</v>
      </c>
      <c r="B181" s="91" t="s">
        <v>377</v>
      </c>
      <c r="C181" s="92" t="s">
        <v>306</v>
      </c>
      <c r="D181" s="92" t="s">
        <v>516</v>
      </c>
      <c r="E181" s="93">
        <f t="shared" si="4"/>
        <v>67.6255</v>
      </c>
      <c r="F181" s="83"/>
      <c r="G181" s="83"/>
      <c r="H181" s="83"/>
      <c r="I181" s="84"/>
      <c r="J181" s="83"/>
      <c r="K181" s="83"/>
      <c r="L181" s="83"/>
      <c r="M181" s="83"/>
      <c r="N181" s="84"/>
    </row>
    <row r="182" spans="1:14" ht="25.5">
      <c r="A182" s="85" t="s">
        <v>439</v>
      </c>
      <c r="B182" s="85" t="s">
        <v>517</v>
      </c>
      <c r="C182" s="86" t="s">
        <v>518</v>
      </c>
      <c r="D182" s="86" t="s">
        <v>519</v>
      </c>
      <c r="E182" s="87">
        <f t="shared" si="4"/>
        <v>26.776746553552496</v>
      </c>
      <c r="F182" s="83"/>
      <c r="G182" s="83"/>
      <c r="H182" s="83"/>
      <c r="I182" s="84"/>
      <c r="J182" s="83"/>
      <c r="K182" s="83"/>
      <c r="L182" s="83"/>
      <c r="M182" s="83"/>
      <c r="N182" s="84"/>
    </row>
    <row r="183" spans="1:14" ht="38.25">
      <c r="A183" s="88" t="s">
        <v>440</v>
      </c>
      <c r="B183" s="88" t="s">
        <v>520</v>
      </c>
      <c r="C183" s="89" t="s">
        <v>211</v>
      </c>
      <c r="D183" s="89" t="s">
        <v>180</v>
      </c>
      <c r="E183" s="90">
        <f t="shared" si="4"/>
        <v>0</v>
      </c>
      <c r="F183" s="83"/>
      <c r="G183" s="83"/>
      <c r="H183" s="83"/>
      <c r="I183" s="84"/>
      <c r="J183" s="83"/>
      <c r="K183" s="83"/>
      <c r="L183" s="83"/>
      <c r="M183" s="83"/>
      <c r="N183" s="84"/>
    </row>
    <row r="184" spans="1:14" ht="25.5">
      <c r="A184" s="91" t="s">
        <v>351</v>
      </c>
      <c r="B184" s="91" t="s">
        <v>53</v>
      </c>
      <c r="C184" s="92" t="s">
        <v>211</v>
      </c>
      <c r="D184" s="92" t="s">
        <v>180</v>
      </c>
      <c r="E184" s="93">
        <f t="shared" si="4"/>
        <v>0</v>
      </c>
      <c r="F184" s="83"/>
      <c r="G184" s="83"/>
      <c r="H184" s="83"/>
      <c r="I184" s="84"/>
      <c r="J184" s="83"/>
      <c r="K184" s="83"/>
      <c r="L184" s="83"/>
      <c r="M184" s="83"/>
      <c r="N184" s="84"/>
    </row>
    <row r="185" spans="1:14" ht="38.25">
      <c r="A185" s="88" t="s">
        <v>442</v>
      </c>
      <c r="B185" s="88" t="s">
        <v>521</v>
      </c>
      <c r="C185" s="89" t="s">
        <v>522</v>
      </c>
      <c r="D185" s="89" t="s">
        <v>297</v>
      </c>
      <c r="E185" s="90">
        <f t="shared" si="4"/>
        <v>28.047228686635943</v>
      </c>
      <c r="F185" s="83"/>
      <c r="G185" s="83"/>
      <c r="H185" s="83"/>
      <c r="I185" s="84"/>
      <c r="J185" s="83"/>
      <c r="K185" s="83"/>
      <c r="L185" s="83"/>
      <c r="M185" s="83"/>
      <c r="N185" s="84"/>
    </row>
    <row r="186" spans="1:14" ht="25.5">
      <c r="A186" s="91" t="s">
        <v>351</v>
      </c>
      <c r="B186" s="91" t="s">
        <v>53</v>
      </c>
      <c r="C186" s="92" t="s">
        <v>523</v>
      </c>
      <c r="D186" s="92" t="s">
        <v>297</v>
      </c>
      <c r="E186" s="93">
        <f t="shared" si="4"/>
        <v>79.17071382113822</v>
      </c>
      <c r="F186" s="83"/>
      <c r="G186" s="83"/>
      <c r="H186" s="83"/>
      <c r="I186" s="84"/>
      <c r="J186" s="83"/>
      <c r="K186" s="83"/>
      <c r="L186" s="83"/>
      <c r="M186" s="83"/>
      <c r="N186" s="84"/>
    </row>
    <row r="187" spans="1:14" ht="12.75">
      <c r="A187" s="91" t="s">
        <v>354</v>
      </c>
      <c r="B187" s="91" t="s">
        <v>399</v>
      </c>
      <c r="C187" s="92" t="s">
        <v>305</v>
      </c>
      <c r="D187" s="92" t="s">
        <v>180</v>
      </c>
      <c r="E187" s="93">
        <f t="shared" si="4"/>
        <v>0</v>
      </c>
      <c r="F187" s="83"/>
      <c r="G187" s="83"/>
      <c r="H187" s="83"/>
      <c r="I187" s="84"/>
      <c r="J187" s="83"/>
      <c r="K187" s="83"/>
      <c r="L187" s="83"/>
      <c r="M187" s="83"/>
      <c r="N187" s="84"/>
    </row>
    <row r="188" spans="1:14" ht="38.25">
      <c r="A188" s="88" t="s">
        <v>437</v>
      </c>
      <c r="B188" s="88" t="s">
        <v>524</v>
      </c>
      <c r="C188" s="89" t="s">
        <v>306</v>
      </c>
      <c r="D188" s="89" t="s">
        <v>307</v>
      </c>
      <c r="E188" s="90">
        <f t="shared" si="4"/>
        <v>36.2191</v>
      </c>
      <c r="F188" s="83"/>
      <c r="G188" s="83"/>
      <c r="H188" s="83"/>
      <c r="I188" s="84"/>
      <c r="J188" s="83"/>
      <c r="K188" s="83"/>
      <c r="L188" s="83"/>
      <c r="M188" s="83"/>
      <c r="N188" s="84"/>
    </row>
    <row r="189" spans="1:14" ht="12.75">
      <c r="A189" s="91" t="s">
        <v>355</v>
      </c>
      <c r="B189" s="91" t="s">
        <v>309</v>
      </c>
      <c r="C189" s="92" t="s">
        <v>306</v>
      </c>
      <c r="D189" s="92" t="s">
        <v>307</v>
      </c>
      <c r="E189" s="93">
        <f t="shared" si="4"/>
        <v>36.2191</v>
      </c>
      <c r="F189" s="83"/>
      <c r="G189" s="83"/>
      <c r="H189" s="83"/>
      <c r="I189" s="84"/>
      <c r="J189" s="83"/>
      <c r="K189" s="83"/>
      <c r="L189" s="83"/>
      <c r="M189" s="83"/>
      <c r="N189" s="84"/>
    </row>
    <row r="190" spans="1:14" ht="25.5">
      <c r="A190" s="85" t="s">
        <v>443</v>
      </c>
      <c r="B190" s="85" t="s">
        <v>525</v>
      </c>
      <c r="C190" s="86" t="s">
        <v>526</v>
      </c>
      <c r="D190" s="86" t="s">
        <v>284</v>
      </c>
      <c r="E190" s="87">
        <f t="shared" si="4"/>
        <v>30.663428571428575</v>
      </c>
      <c r="F190" s="83"/>
      <c r="G190" s="83"/>
      <c r="H190" s="83"/>
      <c r="I190" s="84"/>
      <c r="J190" s="83"/>
      <c r="K190" s="83"/>
      <c r="L190" s="83"/>
      <c r="M190" s="83"/>
      <c r="N190" s="84"/>
    </row>
    <row r="191" spans="1:14" ht="25.5">
      <c r="A191" s="88" t="s">
        <v>429</v>
      </c>
      <c r="B191" s="88" t="s">
        <v>527</v>
      </c>
      <c r="C191" s="89" t="s">
        <v>283</v>
      </c>
      <c r="D191" s="89" t="s">
        <v>284</v>
      </c>
      <c r="E191" s="90">
        <f t="shared" si="4"/>
        <v>45.79072</v>
      </c>
      <c r="F191" s="83"/>
      <c r="G191" s="83"/>
      <c r="H191" s="83"/>
      <c r="I191" s="84"/>
      <c r="J191" s="83"/>
      <c r="K191" s="83"/>
      <c r="L191" s="83"/>
      <c r="M191" s="83"/>
      <c r="N191" s="84"/>
    </row>
    <row r="192" spans="1:14" ht="12.75">
      <c r="A192" s="91" t="s">
        <v>342</v>
      </c>
      <c r="B192" s="91" t="s">
        <v>387</v>
      </c>
      <c r="C192" s="92" t="s">
        <v>283</v>
      </c>
      <c r="D192" s="92" t="s">
        <v>284</v>
      </c>
      <c r="E192" s="93">
        <f t="shared" si="4"/>
        <v>45.79072</v>
      </c>
      <c r="F192" s="83"/>
      <c r="G192" s="83"/>
      <c r="H192" s="83"/>
      <c r="I192" s="84"/>
      <c r="J192" s="83"/>
      <c r="K192" s="83"/>
      <c r="L192" s="83"/>
      <c r="M192" s="83"/>
      <c r="N192" s="84"/>
    </row>
    <row r="193" spans="1:14" ht="25.5">
      <c r="A193" s="88" t="s">
        <v>431</v>
      </c>
      <c r="B193" s="88" t="s">
        <v>528</v>
      </c>
      <c r="C193" s="89" t="s">
        <v>267</v>
      </c>
      <c r="D193" s="89" t="s">
        <v>180</v>
      </c>
      <c r="E193" s="90">
        <f t="shared" si="4"/>
        <v>0</v>
      </c>
      <c r="F193" s="83"/>
      <c r="G193" s="83"/>
      <c r="H193" s="83"/>
      <c r="I193" s="84"/>
      <c r="J193" s="83"/>
      <c r="K193" s="83"/>
      <c r="L193" s="83"/>
      <c r="M193" s="83"/>
      <c r="N193" s="84"/>
    </row>
    <row r="194" spans="1:14" ht="12.75">
      <c r="A194" s="91" t="s">
        <v>333</v>
      </c>
      <c r="B194" s="91" t="s">
        <v>379</v>
      </c>
      <c r="C194" s="92" t="s">
        <v>267</v>
      </c>
      <c r="D194" s="92" t="s">
        <v>180</v>
      </c>
      <c r="E194" s="93">
        <f t="shared" si="4"/>
        <v>0</v>
      </c>
      <c r="F194" s="83"/>
      <c r="G194" s="83"/>
      <c r="H194" s="83"/>
      <c r="I194" s="84"/>
      <c r="J194" s="83"/>
      <c r="K194" s="83"/>
      <c r="L194" s="83"/>
      <c r="M194" s="83"/>
      <c r="N194" s="84"/>
    </row>
    <row r="195" spans="1:14" ht="25.5">
      <c r="A195" s="85" t="s">
        <v>427</v>
      </c>
      <c r="B195" s="85" t="s">
        <v>529</v>
      </c>
      <c r="C195" s="86" t="s">
        <v>530</v>
      </c>
      <c r="D195" s="86" t="s">
        <v>531</v>
      </c>
      <c r="E195" s="87">
        <f t="shared" si="4"/>
        <v>31.83948717948718</v>
      </c>
      <c r="F195" s="83"/>
      <c r="G195" s="83"/>
      <c r="H195" s="83"/>
      <c r="I195" s="84"/>
      <c r="J195" s="83"/>
      <c r="K195" s="83"/>
      <c r="L195" s="83"/>
      <c r="M195" s="83"/>
      <c r="N195" s="84"/>
    </row>
    <row r="196" spans="1:14" ht="25.5">
      <c r="A196" s="88" t="s">
        <v>429</v>
      </c>
      <c r="B196" s="88" t="s">
        <v>532</v>
      </c>
      <c r="C196" s="89" t="s">
        <v>530</v>
      </c>
      <c r="D196" s="89" t="s">
        <v>531</v>
      </c>
      <c r="E196" s="90">
        <f t="shared" si="4"/>
        <v>31.83948717948718</v>
      </c>
      <c r="F196" s="83"/>
      <c r="G196" s="83"/>
      <c r="H196" s="83"/>
      <c r="I196" s="84"/>
      <c r="J196" s="83"/>
      <c r="K196" s="83"/>
      <c r="L196" s="83"/>
      <c r="M196" s="83"/>
      <c r="N196" s="84"/>
    </row>
    <row r="197" spans="1:14" ht="12.75">
      <c r="A197" s="91" t="s">
        <v>334</v>
      </c>
      <c r="B197" s="91" t="s">
        <v>380</v>
      </c>
      <c r="C197" s="92" t="s">
        <v>249</v>
      </c>
      <c r="D197" s="92" t="s">
        <v>533</v>
      </c>
      <c r="E197" s="93">
        <f t="shared" si="4"/>
        <v>17.288</v>
      </c>
      <c r="F197" s="83"/>
      <c r="G197" s="83"/>
      <c r="H197" s="83"/>
      <c r="I197" s="84"/>
      <c r="J197" s="83"/>
      <c r="K197" s="83"/>
      <c r="L197" s="83"/>
      <c r="M197" s="83"/>
      <c r="N197" s="84"/>
    </row>
    <row r="198" spans="1:14" ht="12.75">
      <c r="A198" s="91" t="s">
        <v>344</v>
      </c>
      <c r="B198" s="91" t="s">
        <v>389</v>
      </c>
      <c r="C198" s="92" t="s">
        <v>461</v>
      </c>
      <c r="D198" s="92" t="s">
        <v>534</v>
      </c>
      <c r="E198" s="93">
        <f t="shared" si="4"/>
        <v>33.97941176470588</v>
      </c>
      <c r="F198" s="83"/>
      <c r="G198" s="83"/>
      <c r="H198" s="83"/>
      <c r="I198" s="84"/>
      <c r="J198" s="83"/>
      <c r="K198" s="83"/>
      <c r="L198" s="83"/>
      <c r="M198" s="83"/>
      <c r="N198" s="84"/>
    </row>
    <row r="199" spans="1:14" ht="25.5">
      <c r="A199" s="85" t="s">
        <v>439</v>
      </c>
      <c r="B199" s="85" t="s">
        <v>535</v>
      </c>
      <c r="C199" s="86" t="s">
        <v>536</v>
      </c>
      <c r="D199" s="86" t="s">
        <v>537</v>
      </c>
      <c r="E199" s="87">
        <f t="shared" si="4"/>
        <v>21.01285214285714</v>
      </c>
      <c r="F199" s="83"/>
      <c r="G199" s="83"/>
      <c r="H199" s="83"/>
      <c r="I199" s="84"/>
      <c r="J199" s="83"/>
      <c r="K199" s="83"/>
      <c r="L199" s="83"/>
      <c r="M199" s="83"/>
      <c r="N199" s="84"/>
    </row>
    <row r="200" spans="1:14" ht="25.5">
      <c r="A200" s="88" t="s">
        <v>429</v>
      </c>
      <c r="B200" s="88" t="s">
        <v>538</v>
      </c>
      <c r="C200" s="89" t="s">
        <v>449</v>
      </c>
      <c r="D200" s="89" t="s">
        <v>539</v>
      </c>
      <c r="E200" s="90">
        <f t="shared" si="4"/>
        <v>72.033</v>
      </c>
      <c r="F200" s="83"/>
      <c r="G200" s="83"/>
      <c r="H200" s="83"/>
      <c r="I200" s="84"/>
      <c r="J200" s="83"/>
      <c r="K200" s="83"/>
      <c r="L200" s="83"/>
      <c r="M200" s="83"/>
      <c r="N200" s="84"/>
    </row>
    <row r="201" spans="1:14" ht="12.75">
      <c r="A201" s="91" t="s">
        <v>344</v>
      </c>
      <c r="B201" s="91" t="s">
        <v>389</v>
      </c>
      <c r="C201" s="92" t="s">
        <v>449</v>
      </c>
      <c r="D201" s="92" t="s">
        <v>539</v>
      </c>
      <c r="E201" s="93">
        <f t="shared" si="4"/>
        <v>72.033</v>
      </c>
      <c r="F201" s="83"/>
      <c r="G201" s="83"/>
      <c r="H201" s="83"/>
      <c r="I201" s="84"/>
      <c r="J201" s="83"/>
      <c r="K201" s="83"/>
      <c r="L201" s="83"/>
      <c r="M201" s="83"/>
      <c r="N201" s="84"/>
    </row>
    <row r="202" spans="1:14" ht="25.5">
      <c r="A202" s="88" t="s">
        <v>431</v>
      </c>
      <c r="B202" s="88" t="s">
        <v>540</v>
      </c>
      <c r="C202" s="89" t="s">
        <v>541</v>
      </c>
      <c r="D202" s="89" t="s">
        <v>542</v>
      </c>
      <c r="E202" s="90">
        <f t="shared" si="4"/>
        <v>45.7</v>
      </c>
      <c r="F202" s="83"/>
      <c r="G202" s="83"/>
      <c r="H202" s="83"/>
      <c r="I202" s="84"/>
      <c r="J202" s="83"/>
      <c r="K202" s="83"/>
      <c r="L202" s="83"/>
      <c r="M202" s="83"/>
      <c r="N202" s="84"/>
    </row>
    <row r="203" spans="1:14" ht="12.75">
      <c r="A203" s="91" t="s">
        <v>347</v>
      </c>
      <c r="B203" s="91" t="s">
        <v>392</v>
      </c>
      <c r="C203" s="92" t="s">
        <v>541</v>
      </c>
      <c r="D203" s="92" t="s">
        <v>542</v>
      </c>
      <c r="E203" s="93">
        <f t="shared" si="4"/>
        <v>45.7</v>
      </c>
      <c r="F203" s="83"/>
      <c r="G203" s="83"/>
      <c r="H203" s="83"/>
      <c r="I203" s="84"/>
      <c r="J203" s="83"/>
      <c r="K203" s="83"/>
      <c r="L203" s="83"/>
      <c r="M203" s="83"/>
      <c r="N203" s="84"/>
    </row>
    <row r="204" spans="1:14" ht="38.25">
      <c r="A204" s="88" t="s">
        <v>440</v>
      </c>
      <c r="B204" s="88" t="s">
        <v>543</v>
      </c>
      <c r="C204" s="89" t="s">
        <v>544</v>
      </c>
      <c r="D204" s="89" t="s">
        <v>304</v>
      </c>
      <c r="E204" s="90">
        <f t="shared" si="4"/>
        <v>14.543114655172415</v>
      </c>
      <c r="F204" s="83"/>
      <c r="G204" s="83"/>
      <c r="H204" s="83"/>
      <c r="I204" s="84"/>
      <c r="J204" s="83"/>
      <c r="K204" s="83"/>
      <c r="L204" s="83"/>
      <c r="M204" s="83"/>
      <c r="N204" s="84"/>
    </row>
    <row r="205" spans="1:14" ht="12.75">
      <c r="A205" s="91" t="s">
        <v>353</v>
      </c>
      <c r="B205" s="91" t="s">
        <v>398</v>
      </c>
      <c r="C205" s="92" t="s">
        <v>544</v>
      </c>
      <c r="D205" s="92" t="s">
        <v>304</v>
      </c>
      <c r="E205" s="93">
        <f t="shared" si="4"/>
        <v>14.543114655172415</v>
      </c>
      <c r="F205" s="83"/>
      <c r="G205" s="83"/>
      <c r="H205" s="83"/>
      <c r="I205" s="84"/>
      <c r="J205" s="83"/>
      <c r="K205" s="83"/>
      <c r="L205" s="83"/>
      <c r="M205" s="83"/>
      <c r="N205" s="84"/>
    </row>
    <row r="206" spans="1:14" ht="25.5">
      <c r="A206" s="85" t="s">
        <v>443</v>
      </c>
      <c r="B206" s="85" t="s">
        <v>545</v>
      </c>
      <c r="C206" s="86" t="s">
        <v>546</v>
      </c>
      <c r="D206" s="86" t="s">
        <v>547</v>
      </c>
      <c r="E206" s="87">
        <f t="shared" si="4"/>
        <v>60.11190476190477</v>
      </c>
      <c r="F206" s="83"/>
      <c r="G206" s="83"/>
      <c r="H206" s="83"/>
      <c r="I206" s="84"/>
      <c r="J206" s="83"/>
      <c r="K206" s="83"/>
      <c r="L206" s="83"/>
      <c r="M206" s="83"/>
      <c r="N206" s="84"/>
    </row>
    <row r="207" spans="1:14" ht="25.5">
      <c r="A207" s="88" t="s">
        <v>429</v>
      </c>
      <c r="B207" s="88" t="s">
        <v>548</v>
      </c>
      <c r="C207" s="89" t="s">
        <v>546</v>
      </c>
      <c r="D207" s="89" t="s">
        <v>547</v>
      </c>
      <c r="E207" s="90">
        <f t="shared" si="4"/>
        <v>60.11190476190477</v>
      </c>
      <c r="F207" s="83"/>
      <c r="G207" s="83"/>
      <c r="H207" s="83"/>
      <c r="I207" s="84"/>
      <c r="J207" s="83"/>
      <c r="K207" s="83"/>
      <c r="L207" s="83"/>
      <c r="M207" s="83"/>
      <c r="N207" s="84"/>
    </row>
    <row r="208" spans="1:14" ht="12.75">
      <c r="A208" s="91" t="s">
        <v>349</v>
      </c>
      <c r="B208" s="91" t="s">
        <v>394</v>
      </c>
      <c r="C208" s="92" t="s">
        <v>546</v>
      </c>
      <c r="D208" s="92" t="s">
        <v>547</v>
      </c>
      <c r="E208" s="93">
        <f t="shared" si="4"/>
        <v>60.11190476190477</v>
      </c>
      <c r="F208" s="83"/>
      <c r="G208" s="83"/>
      <c r="H208" s="83"/>
      <c r="I208" s="84"/>
      <c r="J208" s="83"/>
      <c r="K208" s="83"/>
      <c r="L208" s="83"/>
      <c r="M208" s="83"/>
      <c r="N208" s="84"/>
    </row>
    <row r="209" spans="1:14" ht="25.5">
      <c r="A209" s="85" t="s">
        <v>444</v>
      </c>
      <c r="B209" s="85" t="s">
        <v>549</v>
      </c>
      <c r="C209" s="86" t="s">
        <v>550</v>
      </c>
      <c r="D209" s="86" t="s">
        <v>551</v>
      </c>
      <c r="E209" s="87">
        <f t="shared" si="4"/>
        <v>1.5341488277268094</v>
      </c>
      <c r="F209" s="83"/>
      <c r="G209" s="83"/>
      <c r="H209" s="83"/>
      <c r="I209" s="84"/>
      <c r="J209" s="83"/>
      <c r="K209" s="83"/>
      <c r="L209" s="83"/>
      <c r="M209" s="83"/>
      <c r="N209" s="84"/>
    </row>
    <row r="210" spans="1:14" ht="25.5">
      <c r="A210" s="88" t="s">
        <v>429</v>
      </c>
      <c r="B210" s="88" t="s">
        <v>552</v>
      </c>
      <c r="C210" s="89" t="s">
        <v>199</v>
      </c>
      <c r="D210" s="89" t="s">
        <v>553</v>
      </c>
      <c r="E210" s="90">
        <f t="shared" si="4"/>
        <v>50</v>
      </c>
      <c r="F210" s="83"/>
      <c r="G210" s="83"/>
      <c r="H210" s="83"/>
      <c r="I210" s="84"/>
      <c r="J210" s="83"/>
      <c r="K210" s="83"/>
      <c r="L210" s="83"/>
      <c r="M210" s="83"/>
      <c r="N210" s="84"/>
    </row>
    <row r="211" spans="1:14" ht="12.75">
      <c r="A211" s="91" t="s">
        <v>349</v>
      </c>
      <c r="B211" s="91" t="s">
        <v>394</v>
      </c>
      <c r="C211" s="92" t="s">
        <v>199</v>
      </c>
      <c r="D211" s="92" t="s">
        <v>553</v>
      </c>
      <c r="E211" s="93">
        <f t="shared" si="4"/>
        <v>50</v>
      </c>
      <c r="F211" s="83"/>
      <c r="G211" s="83"/>
      <c r="H211" s="83"/>
      <c r="I211" s="84"/>
      <c r="J211" s="83"/>
      <c r="K211" s="83"/>
      <c r="L211" s="83"/>
      <c r="M211" s="83"/>
      <c r="N211" s="84"/>
    </row>
    <row r="212" spans="1:14" ht="25.5">
      <c r="A212" s="88" t="s">
        <v>431</v>
      </c>
      <c r="B212" s="88" t="s">
        <v>554</v>
      </c>
      <c r="C212" s="89" t="s">
        <v>184</v>
      </c>
      <c r="D212" s="89" t="s">
        <v>258</v>
      </c>
      <c r="E212" s="90">
        <f t="shared" si="4"/>
        <v>25</v>
      </c>
      <c r="F212" s="83"/>
      <c r="G212" s="83"/>
      <c r="H212" s="83"/>
      <c r="I212" s="84"/>
      <c r="J212" s="83"/>
      <c r="K212" s="83"/>
      <c r="L212" s="83"/>
      <c r="M212" s="83"/>
      <c r="N212" s="84"/>
    </row>
    <row r="213" spans="1:14" ht="12.75">
      <c r="A213" s="91" t="s">
        <v>349</v>
      </c>
      <c r="B213" s="91" t="s">
        <v>394</v>
      </c>
      <c r="C213" s="92" t="s">
        <v>184</v>
      </c>
      <c r="D213" s="92" t="s">
        <v>258</v>
      </c>
      <c r="E213" s="93">
        <f t="shared" si="4"/>
        <v>25</v>
      </c>
      <c r="F213" s="83"/>
      <c r="G213" s="83"/>
      <c r="H213" s="83"/>
      <c r="I213" s="84"/>
      <c r="J213" s="83"/>
      <c r="K213" s="83"/>
      <c r="L213" s="83"/>
      <c r="M213" s="83"/>
      <c r="N213" s="84"/>
    </row>
    <row r="214" spans="1:14" ht="25.5">
      <c r="A214" s="88" t="s">
        <v>433</v>
      </c>
      <c r="B214" s="88" t="s">
        <v>555</v>
      </c>
      <c r="C214" s="89" t="s">
        <v>184</v>
      </c>
      <c r="D214" s="89" t="s">
        <v>556</v>
      </c>
      <c r="E214" s="90">
        <f t="shared" si="4"/>
        <v>41.5</v>
      </c>
      <c r="F214" s="83"/>
      <c r="G214" s="83"/>
      <c r="H214" s="83"/>
      <c r="I214" s="84"/>
      <c r="J214" s="83"/>
      <c r="K214" s="83"/>
      <c r="L214" s="83"/>
      <c r="M214" s="83"/>
      <c r="N214" s="84"/>
    </row>
    <row r="215" spans="1:14" ht="12.75">
      <c r="A215" s="91" t="s">
        <v>349</v>
      </c>
      <c r="B215" s="91" t="s">
        <v>394</v>
      </c>
      <c r="C215" s="92" t="s">
        <v>184</v>
      </c>
      <c r="D215" s="92" t="s">
        <v>556</v>
      </c>
      <c r="E215" s="93">
        <f t="shared" si="4"/>
        <v>41.5</v>
      </c>
      <c r="F215" s="83"/>
      <c r="G215" s="83"/>
      <c r="H215" s="83"/>
      <c r="I215" s="84"/>
      <c r="J215" s="83"/>
      <c r="K215" s="83"/>
      <c r="L215" s="83"/>
      <c r="M215" s="83"/>
      <c r="N215" s="84"/>
    </row>
    <row r="216" spans="1:14" ht="38.25">
      <c r="A216" s="88" t="s">
        <v>440</v>
      </c>
      <c r="B216" s="88" t="s">
        <v>557</v>
      </c>
      <c r="C216" s="89" t="s">
        <v>558</v>
      </c>
      <c r="D216" s="89" t="s">
        <v>180</v>
      </c>
      <c r="E216" s="90">
        <f t="shared" si="4"/>
        <v>0</v>
      </c>
      <c r="F216" s="83"/>
      <c r="G216" s="83"/>
      <c r="H216" s="83"/>
      <c r="I216" s="84"/>
      <c r="J216" s="83"/>
      <c r="K216" s="83"/>
      <c r="L216" s="83"/>
      <c r="M216" s="83"/>
      <c r="N216" s="84"/>
    </row>
    <row r="217" spans="1:14" ht="12.75">
      <c r="A217" s="91" t="s">
        <v>353</v>
      </c>
      <c r="B217" s="91" t="s">
        <v>398</v>
      </c>
      <c r="C217" s="92" t="s">
        <v>558</v>
      </c>
      <c r="D217" s="92" t="s">
        <v>180</v>
      </c>
      <c r="E217" s="93">
        <f t="shared" si="4"/>
        <v>0</v>
      </c>
      <c r="F217" s="83"/>
      <c r="G217" s="83"/>
      <c r="H217" s="83"/>
      <c r="I217" s="84"/>
      <c r="J217" s="83"/>
      <c r="K217" s="83"/>
      <c r="L217" s="83"/>
      <c r="M217" s="83"/>
      <c r="N217" s="84"/>
    </row>
    <row r="218" spans="1:14" ht="25.5">
      <c r="A218" s="85" t="s">
        <v>445</v>
      </c>
      <c r="B218" s="85" t="s">
        <v>559</v>
      </c>
      <c r="C218" s="86" t="s">
        <v>560</v>
      </c>
      <c r="D218" s="86" t="s">
        <v>561</v>
      </c>
      <c r="E218" s="87">
        <f t="shared" si="4"/>
        <v>15.429247619047617</v>
      </c>
      <c r="F218" s="83"/>
      <c r="G218" s="83"/>
      <c r="H218" s="83"/>
      <c r="I218" s="84"/>
      <c r="J218" s="83"/>
      <c r="K218" s="83"/>
      <c r="L218" s="83"/>
      <c r="M218" s="83"/>
      <c r="N218" s="84"/>
    </row>
    <row r="219" spans="1:14" ht="25.5">
      <c r="A219" s="88" t="s">
        <v>429</v>
      </c>
      <c r="B219" s="88" t="s">
        <v>562</v>
      </c>
      <c r="C219" s="89" t="s">
        <v>563</v>
      </c>
      <c r="D219" s="89" t="s">
        <v>180</v>
      </c>
      <c r="E219" s="90">
        <f t="shared" si="4"/>
        <v>0</v>
      </c>
      <c r="F219" s="83"/>
      <c r="G219" s="83"/>
      <c r="H219" s="83"/>
      <c r="I219" s="84"/>
      <c r="J219" s="83"/>
      <c r="K219" s="83"/>
      <c r="L219" s="83"/>
      <c r="M219" s="83"/>
      <c r="N219" s="84"/>
    </row>
    <row r="220" spans="1:14" ht="12.75">
      <c r="A220" s="91" t="s">
        <v>347</v>
      </c>
      <c r="B220" s="91" t="s">
        <v>392</v>
      </c>
      <c r="C220" s="92" t="s">
        <v>563</v>
      </c>
      <c r="D220" s="92" t="s">
        <v>180</v>
      </c>
      <c r="E220" s="93">
        <f t="shared" si="4"/>
        <v>0</v>
      </c>
      <c r="F220" s="83"/>
      <c r="G220" s="83"/>
      <c r="H220" s="83"/>
      <c r="I220" s="84"/>
      <c r="J220" s="83"/>
      <c r="K220" s="83"/>
      <c r="L220" s="83"/>
      <c r="M220" s="83"/>
      <c r="N220" s="84"/>
    </row>
    <row r="221" spans="1:14" ht="25.5">
      <c r="A221" s="88" t="s">
        <v>431</v>
      </c>
      <c r="B221" s="88" t="s">
        <v>564</v>
      </c>
      <c r="C221" s="89" t="s">
        <v>565</v>
      </c>
      <c r="D221" s="89" t="s">
        <v>561</v>
      </c>
      <c r="E221" s="90">
        <f t="shared" si="4"/>
        <v>22.34580689655172</v>
      </c>
      <c r="F221" s="83"/>
      <c r="G221" s="83"/>
      <c r="H221" s="83"/>
      <c r="I221" s="84"/>
      <c r="J221" s="83"/>
      <c r="K221" s="83"/>
      <c r="L221" s="83"/>
      <c r="M221" s="83"/>
      <c r="N221" s="84"/>
    </row>
    <row r="222" spans="1:14" ht="12.75">
      <c r="A222" s="91" t="s">
        <v>346</v>
      </c>
      <c r="B222" s="91" t="s">
        <v>391</v>
      </c>
      <c r="C222" s="92" t="s">
        <v>289</v>
      </c>
      <c r="D222" s="92" t="s">
        <v>279</v>
      </c>
      <c r="E222" s="93">
        <f t="shared" si="4"/>
        <v>48</v>
      </c>
      <c r="F222" s="83"/>
      <c r="G222" s="83"/>
      <c r="H222" s="83"/>
      <c r="I222" s="84"/>
      <c r="J222" s="83"/>
      <c r="K222" s="83"/>
      <c r="L222" s="83"/>
      <c r="M222" s="83"/>
      <c r="N222" s="84"/>
    </row>
    <row r="223" spans="1:14" ht="12.75">
      <c r="A223" s="91" t="s">
        <v>347</v>
      </c>
      <c r="B223" s="91" t="s">
        <v>392</v>
      </c>
      <c r="C223" s="92" t="s">
        <v>566</v>
      </c>
      <c r="D223" s="92" t="s">
        <v>567</v>
      </c>
      <c r="E223" s="93">
        <f t="shared" si="4"/>
        <v>18.379657657657656</v>
      </c>
      <c r="F223" s="83"/>
      <c r="G223" s="83"/>
      <c r="H223" s="83"/>
      <c r="I223" s="84"/>
      <c r="J223" s="83"/>
      <c r="K223" s="83"/>
      <c r="L223" s="83"/>
      <c r="M223" s="83"/>
      <c r="N223" s="84"/>
    </row>
    <row r="224" spans="1:14" ht="12.75">
      <c r="A224" s="91" t="s">
        <v>349</v>
      </c>
      <c r="B224" s="91" t="s">
        <v>394</v>
      </c>
      <c r="C224" s="92" t="s">
        <v>235</v>
      </c>
      <c r="D224" s="92" t="s">
        <v>180</v>
      </c>
      <c r="E224" s="93">
        <f t="shared" si="4"/>
        <v>0</v>
      </c>
      <c r="F224" s="83"/>
      <c r="G224" s="83"/>
      <c r="H224" s="83"/>
      <c r="I224" s="84"/>
      <c r="J224" s="83"/>
      <c r="K224" s="83"/>
      <c r="L224" s="83"/>
      <c r="M224" s="83"/>
      <c r="N224" s="84"/>
    </row>
    <row r="225" spans="1:14" ht="12.75">
      <c r="A225" s="91"/>
      <c r="B225" s="91"/>
      <c r="C225" s="92"/>
      <c r="D225" s="92"/>
      <c r="E225" s="93"/>
      <c r="F225" s="83"/>
      <c r="G225" s="83"/>
      <c r="H225" s="83"/>
      <c r="I225" s="84"/>
      <c r="J225" s="83"/>
      <c r="K225" s="83"/>
      <c r="L225" s="83"/>
      <c r="M225" s="83"/>
      <c r="N225" s="84"/>
    </row>
    <row r="226" spans="1:14" ht="12.75">
      <c r="A226" s="91"/>
      <c r="B226" s="91"/>
      <c r="C226" s="92"/>
      <c r="D226" s="92"/>
      <c r="E226" s="93"/>
      <c r="F226" s="83"/>
      <c r="G226" s="83"/>
      <c r="H226" s="83"/>
      <c r="I226" s="84"/>
      <c r="J226" s="83"/>
      <c r="K226" s="83"/>
      <c r="L226" s="83"/>
      <c r="M226" s="83"/>
      <c r="N226" s="84"/>
    </row>
    <row r="227" spans="1:5" ht="12.75">
      <c r="A227" s="94"/>
      <c r="B227" s="95"/>
      <c r="C227" s="95"/>
      <c r="D227" s="95"/>
      <c r="E227" s="96"/>
    </row>
    <row r="228" spans="1:5" ht="14.25">
      <c r="A228" s="107" t="s">
        <v>122</v>
      </c>
      <c r="B228" s="107"/>
      <c r="C228" s="107"/>
      <c r="D228" s="107"/>
      <c r="E228" s="107"/>
    </row>
    <row r="230" ht="14.25">
      <c r="B230" s="98" t="s">
        <v>158</v>
      </c>
    </row>
    <row r="231" spans="1:2" ht="14.25">
      <c r="A231" s="99" t="s">
        <v>570</v>
      </c>
      <c r="B231" s="51"/>
    </row>
    <row r="232" spans="1:2" ht="14.25">
      <c r="A232" s="100" t="s">
        <v>571</v>
      </c>
      <c r="B232" s="100"/>
    </row>
    <row r="233" spans="1:2" ht="14.25">
      <c r="A233" s="100"/>
      <c r="B233" s="100" t="s">
        <v>576</v>
      </c>
    </row>
    <row r="234" spans="1:2" ht="14.25">
      <c r="A234" s="98" t="s">
        <v>577</v>
      </c>
      <c r="B234" s="101"/>
    </row>
    <row r="235" ht="14.25">
      <c r="B235" s="98" t="s">
        <v>137</v>
      </c>
    </row>
    <row r="236" spans="1:2" ht="14.25">
      <c r="A236" s="51" t="s">
        <v>138</v>
      </c>
      <c r="B236" s="97"/>
    </row>
    <row r="237" spans="1:2" ht="14.25">
      <c r="A237" s="51"/>
      <c r="B237" s="97"/>
    </row>
    <row r="238" spans="1:2" ht="14.25">
      <c r="A238" s="51"/>
      <c r="B238" s="97"/>
    </row>
    <row r="239" spans="1:5" ht="14.25">
      <c r="A239" s="107" t="s">
        <v>123</v>
      </c>
      <c r="B239" s="107"/>
      <c r="C239" s="107"/>
      <c r="D239" s="107"/>
      <c r="E239" s="107"/>
    </row>
    <row r="241" ht="14.25">
      <c r="B241" s="98" t="s">
        <v>310</v>
      </c>
    </row>
    <row r="242" ht="14.25">
      <c r="B242" s="98"/>
    </row>
    <row r="243" ht="14.25">
      <c r="A243" s="98"/>
    </row>
    <row r="244" ht="14.25">
      <c r="B244" s="98" t="s">
        <v>124</v>
      </c>
    </row>
    <row r="246" spans="1:5" ht="14.25">
      <c r="A246" s="107" t="s">
        <v>125</v>
      </c>
      <c r="B246" s="107"/>
      <c r="C246" s="107"/>
      <c r="D246" s="107"/>
      <c r="E246" s="107"/>
    </row>
    <row r="248" ht="14.25">
      <c r="B248" s="98" t="s">
        <v>146</v>
      </c>
    </row>
    <row r="249" spans="1:2" ht="14.25">
      <c r="A249" s="98" t="s">
        <v>147</v>
      </c>
      <c r="B249" s="98"/>
    </row>
    <row r="252" spans="1:5" ht="14.25" customHeight="1">
      <c r="A252" s="107" t="s">
        <v>116</v>
      </c>
      <c r="B252" s="107"/>
      <c r="C252" s="107"/>
      <c r="D252" s="107"/>
      <c r="E252" s="107"/>
    </row>
    <row r="253" spans="1:5" ht="14.25" customHeight="1">
      <c r="A253" s="107" t="s">
        <v>126</v>
      </c>
      <c r="B253" s="107"/>
      <c r="C253" s="107"/>
      <c r="D253" s="107"/>
      <c r="E253" s="107"/>
    </row>
    <row r="256" spans="1:2" ht="14.25">
      <c r="A256" s="100" t="s">
        <v>573</v>
      </c>
      <c r="B256" s="98"/>
    </row>
    <row r="257" spans="1:2" ht="14.25">
      <c r="A257" s="100" t="s">
        <v>574</v>
      </c>
      <c r="B257" s="98"/>
    </row>
    <row r="258" spans="1:2" ht="14.25">
      <c r="A258" s="100" t="s">
        <v>575</v>
      </c>
      <c r="B258" s="98"/>
    </row>
    <row r="259" spans="4:5" ht="14.25">
      <c r="D259" s="107" t="s">
        <v>134</v>
      </c>
      <c r="E259" s="107"/>
    </row>
    <row r="260" ht="12.75">
      <c r="E260" s="102"/>
    </row>
    <row r="261" spans="4:5" ht="14.25">
      <c r="D261" s="107" t="s">
        <v>135</v>
      </c>
      <c r="E261" s="107"/>
    </row>
  </sheetData>
  <sheetProtection/>
  <mergeCells count="14">
    <mergeCell ref="A106:B106"/>
    <mergeCell ref="A102:E102"/>
    <mergeCell ref="A3:E3"/>
    <mergeCell ref="A9:E9"/>
    <mergeCell ref="A13:B13"/>
    <mergeCell ref="A22:E22"/>
    <mergeCell ref="A26:B26"/>
    <mergeCell ref="A252:E252"/>
    <mergeCell ref="A253:E253"/>
    <mergeCell ref="A228:E228"/>
    <mergeCell ref="D261:E261"/>
    <mergeCell ref="D259:E259"/>
    <mergeCell ref="A239:E239"/>
    <mergeCell ref="A246:E24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Općina Sokolovac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Sokolovac</dc:creator>
  <cp:keywords/>
  <dc:description/>
  <cp:lastModifiedBy>Pisarnica</cp:lastModifiedBy>
  <cp:lastPrinted>2017-10-11T07:08:40Z</cp:lastPrinted>
  <dcterms:created xsi:type="dcterms:W3CDTF">2013-03-19T06:20:18Z</dcterms:created>
  <dcterms:modified xsi:type="dcterms:W3CDTF">2017-10-25T10:59:26Z</dcterms:modified>
  <cp:category/>
  <cp:version/>
  <cp:contentType/>
  <cp:contentStatus/>
</cp:coreProperties>
</file>